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00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<sst xmlns="http://schemas.openxmlformats.org/spreadsheetml/2006/main" count="290" uniqueCount="249">
  <si>
    <t>Учебный план</t>
  </si>
  <si>
    <t>по специальности 54.02.02 Декоративно-прикладное искусство и народные промыслы (по видам) 2025-2026 учебный год</t>
  </si>
  <si>
    <t>Квалификации: художник-мастер, преподаватель</t>
  </si>
  <si>
    <t>Индекс</t>
  </si>
  <si>
    <t>Наименование дисциплин</t>
  </si>
  <si>
    <t>Распределение по семестрам</t>
  </si>
  <si>
    <t>Макс. учебн. нагрузка, часов</t>
  </si>
  <si>
    <t xml:space="preserve">Самост. учебн. нагрузка, часов  </t>
  </si>
  <si>
    <t>Учебная нагрузка обучающихся (час)</t>
  </si>
  <si>
    <t>Распределение обязательных учебных занятий по курсам и семестрам</t>
  </si>
  <si>
    <t>экзамены</t>
  </si>
  <si>
    <t>зачеты</t>
  </si>
  <si>
    <t>контроль</t>
  </si>
  <si>
    <t>всего занятий</t>
  </si>
  <si>
    <t xml:space="preserve"> в т.ч.</t>
  </si>
  <si>
    <t>индивидуальные</t>
  </si>
  <si>
    <t>1 курс</t>
  </si>
  <si>
    <t>2 курс</t>
  </si>
  <si>
    <t>3 курс</t>
  </si>
  <si>
    <t>4 курс</t>
  </si>
  <si>
    <t>ные</t>
  </si>
  <si>
    <t>другие виды занятий  (теоретические)</t>
  </si>
  <si>
    <t>практические</t>
  </si>
  <si>
    <t>1 сем. 16 нед.</t>
  </si>
  <si>
    <t>2сем.  20 нед.</t>
  </si>
  <si>
    <t>3 сем. 16нед.</t>
  </si>
  <si>
    <t>4 сем.</t>
  </si>
  <si>
    <t>5 сем. 16нед.</t>
  </si>
  <si>
    <t>6 сем. 18нед.</t>
  </si>
  <si>
    <t>7 сем. 16нед.</t>
  </si>
  <si>
    <t>8 сем. 7 нед.</t>
  </si>
  <si>
    <t>работы</t>
  </si>
  <si>
    <t>20нед.</t>
  </si>
  <si>
    <t>ОД.ОО</t>
  </si>
  <si>
    <t xml:space="preserve">Общеобразовательный </t>
  </si>
  <si>
    <t>учебный цикл</t>
  </si>
  <si>
    <t>ОД.01</t>
  </si>
  <si>
    <t>Учебные дисциплины</t>
  </si>
  <si>
    <t>с</t>
  </si>
  <si>
    <t>Обязательные учебные предметы</t>
  </si>
  <si>
    <t>ОУП.01</t>
  </si>
  <si>
    <t>Русский язык</t>
  </si>
  <si>
    <t>1,2,3</t>
  </si>
  <si>
    <t>ОУП.02</t>
  </si>
  <si>
    <t>Литература</t>
  </si>
  <si>
    <t>1,2,3,4</t>
  </si>
  <si>
    <t>ОУП.03</t>
  </si>
  <si>
    <t>История</t>
  </si>
  <si>
    <t>Обществознание</t>
  </si>
  <si>
    <t>ОУП.05</t>
  </si>
  <si>
    <t>География</t>
  </si>
  <si>
    <t>Иностранный язык</t>
  </si>
  <si>
    <t>ОУП.07</t>
  </si>
  <si>
    <t xml:space="preserve">Математика </t>
  </si>
  <si>
    <t>ОУП.08</t>
  </si>
  <si>
    <t>Информатика</t>
  </si>
  <si>
    <t>ОУП.09</t>
  </si>
  <si>
    <t>Физическая культура</t>
  </si>
  <si>
    <t>4</t>
  </si>
  <si>
    <t>ОУП.10</t>
  </si>
  <si>
    <t>Основы безопасности и защиты Родины</t>
  </si>
  <si>
    <t>ОУП.11</t>
  </si>
  <si>
    <t>Химия</t>
  </si>
  <si>
    <t>ОУП.12</t>
  </si>
  <si>
    <t>Физика</t>
  </si>
  <si>
    <t>ОУП.13</t>
  </si>
  <si>
    <t>Биология</t>
  </si>
  <si>
    <t>ИП</t>
  </si>
  <si>
    <t>Индивидуальный проект</t>
  </si>
  <si>
    <t>X</t>
  </si>
  <si>
    <t>ДУПК.00</t>
  </si>
  <si>
    <t>Дополнительные учебные предметы (профильные)</t>
  </si>
  <si>
    <t>ДУПК.01</t>
  </si>
  <si>
    <t>История мировой культуры</t>
  </si>
  <si>
    <t>1.-4</t>
  </si>
  <si>
    <t>ДУПК.02</t>
  </si>
  <si>
    <t>Психология общения</t>
  </si>
  <si>
    <t>ДУПК.03</t>
  </si>
  <si>
    <t>Изобразительное искусство  Башкортостана</t>
  </si>
  <si>
    <t>ДУПК.04</t>
  </si>
  <si>
    <t>Башкирский язык</t>
  </si>
  <si>
    <t>ДУПК.05</t>
  </si>
  <si>
    <t>Русский язык и культура речи</t>
  </si>
  <si>
    <t>ДУПК.06</t>
  </si>
  <si>
    <t>Рисунок</t>
  </si>
  <si>
    <t>ИТОГО</t>
  </si>
  <si>
    <t>Недельная нагрузка обучающегося по циклу</t>
  </si>
  <si>
    <t>СГ.00</t>
  </si>
  <si>
    <t>Социально-гуманитарный цикл</t>
  </si>
  <si>
    <t>СГ.01</t>
  </si>
  <si>
    <t>Основы философии</t>
  </si>
  <si>
    <t>СГ.02</t>
  </si>
  <si>
    <t>История России</t>
  </si>
  <si>
    <t>СГ.03</t>
  </si>
  <si>
    <t>5.-7</t>
  </si>
  <si>
    <t>СГ.04</t>
  </si>
  <si>
    <t>Безопасность жизнедеятельности</t>
  </si>
  <si>
    <t>5.-6</t>
  </si>
  <si>
    <t>СГ.05</t>
  </si>
  <si>
    <t>Общепрофессиональный  цикл</t>
  </si>
  <si>
    <t>ОП.00</t>
  </si>
  <si>
    <t>Общепрофессиональные дисциплины</t>
  </si>
  <si>
    <t xml:space="preserve"> </t>
  </si>
  <si>
    <t>ОП.01</t>
  </si>
  <si>
    <t>История искусств</t>
  </si>
  <si>
    <t>ОП.02</t>
  </si>
  <si>
    <t>Перспектива</t>
  </si>
  <si>
    <t>ОП.03</t>
  </si>
  <si>
    <t>Декоративно-прикладное искусство и  народные промыслы</t>
  </si>
  <si>
    <t>ОП.04</t>
  </si>
  <si>
    <t>3,5,7</t>
  </si>
  <si>
    <t>1,2,6,8</t>
  </si>
  <si>
    <t>ОП.05</t>
  </si>
  <si>
    <t>Живопись</t>
  </si>
  <si>
    <t>1,2,3,4,6,8</t>
  </si>
  <si>
    <t>ОП.06</t>
  </si>
  <si>
    <t>Цветоведение</t>
  </si>
  <si>
    <t>ОП.07</t>
  </si>
  <si>
    <t>Пластическая анатомия</t>
  </si>
  <si>
    <t>ОП.08</t>
  </si>
  <si>
    <t>Информационные технологии в  профессиональной деятельности</t>
  </si>
  <si>
    <t>ОП.09</t>
  </si>
  <si>
    <t>Правовые основы профессиональной  деятельности</t>
  </si>
  <si>
    <t>ОП.10</t>
  </si>
  <si>
    <t>Основы финансовой грамотности / Индивидуальная предпринимательская
деятельность</t>
  </si>
  <si>
    <t>Профессиональный цикл</t>
  </si>
  <si>
    <t>ПМ.00</t>
  </si>
  <si>
    <t>Профессиональные модули</t>
  </si>
  <si>
    <t>ПМ. 01</t>
  </si>
  <si>
    <t>Творческая и исполнительская деятельность</t>
  </si>
  <si>
    <t>МДК.01.01</t>
  </si>
  <si>
    <t>Художественное проектирование изделий декоративно-прикладного и  народного искусства</t>
  </si>
  <si>
    <t>2,4,6</t>
  </si>
  <si>
    <t>1,3,8</t>
  </si>
  <si>
    <t>5,7</t>
  </si>
  <si>
    <t>УП.01</t>
  </si>
  <si>
    <t>Учебная практика (работа с натуры на открытом воздухе (пленэр)</t>
  </si>
  <si>
    <t>1 нед</t>
  </si>
  <si>
    <t>1нед.</t>
  </si>
  <si>
    <t>УП.03</t>
  </si>
  <si>
    <t>Учебная практика ( изучение памятников искусства в других городах)</t>
  </si>
  <si>
    <t>2 нед</t>
  </si>
  <si>
    <t>Недельная нагрузка обучающегося по модулю</t>
  </si>
  <si>
    <t>ПМ.02</t>
  </si>
  <si>
    <t>Производственно-технологическая деятельность</t>
  </si>
  <si>
    <t>МДК.02.01</t>
  </si>
  <si>
    <t>Технология исполнения изделий декоративно-прикладного  и  народного искусства</t>
  </si>
  <si>
    <t>УП.02</t>
  </si>
  <si>
    <t>Учебная практика (Практика для получения первичных профессиональных навыков)</t>
  </si>
  <si>
    <t>2нед</t>
  </si>
  <si>
    <t>3 нед</t>
  </si>
  <si>
    <t>ПП.00</t>
  </si>
  <si>
    <t>Производственная практика (по профилю специальности)</t>
  </si>
  <si>
    <t>ПП.01</t>
  </si>
  <si>
    <t xml:space="preserve">Исполнительская практика </t>
  </si>
  <si>
    <t>3нед</t>
  </si>
  <si>
    <t>ПП.02</t>
  </si>
  <si>
    <t>Педагогическая практика</t>
  </si>
  <si>
    <t>ПМ.03</t>
  </si>
  <si>
    <t>Педагогическая деятельность</t>
  </si>
  <si>
    <t>МДК 03.01</t>
  </si>
  <si>
    <t>Педагогические основы преподавания творческих дисциплин</t>
  </si>
  <si>
    <t>Основы педагогики</t>
  </si>
  <si>
    <t>8</t>
  </si>
  <si>
    <t>5,6,7</t>
  </si>
  <si>
    <t xml:space="preserve">Возрастная психология </t>
  </si>
  <si>
    <t>МДК 03.02</t>
  </si>
  <si>
    <t xml:space="preserve">Учебно-методическое обеспечение </t>
  </si>
  <si>
    <t>учебного процесса</t>
  </si>
  <si>
    <t>Методика преподавания ДПИ</t>
  </si>
  <si>
    <t>7</t>
  </si>
  <si>
    <t>Организация учебного процесса</t>
  </si>
  <si>
    <t>Учебная практика по педагогической  работе</t>
  </si>
  <si>
    <t>ДР</t>
  </si>
  <si>
    <t>Дополнительная работа обучающегося</t>
  </si>
  <si>
    <t>над завершением программного задания</t>
  </si>
  <si>
    <t>ДР.01</t>
  </si>
  <si>
    <t>ДР.02</t>
  </si>
  <si>
    <t>Технология исполнения изделий</t>
  </si>
  <si>
    <t>ДР.03</t>
  </si>
  <si>
    <t xml:space="preserve">декоративно-прикладного и </t>
  </si>
  <si>
    <t>народного искусства</t>
  </si>
  <si>
    <t>ПДП.00</t>
  </si>
  <si>
    <t xml:space="preserve">Производственная практика </t>
  </si>
  <si>
    <t>4 нед</t>
  </si>
  <si>
    <t>(преддипломная)</t>
  </si>
  <si>
    <t>ПА.00</t>
  </si>
  <si>
    <t>Промежуточная аттестация</t>
  </si>
  <si>
    <t xml:space="preserve">Недельная нагрузка обучающегося по </t>
  </si>
  <si>
    <t>дополнительной работе над завершением</t>
  </si>
  <si>
    <t>программного задания</t>
  </si>
  <si>
    <t xml:space="preserve">Недельная нагрузка обучающегося,   </t>
  </si>
  <si>
    <t>включая ДР</t>
  </si>
  <si>
    <t>Максимальный объём учебной нагрузки</t>
  </si>
  <si>
    <t>ГИА.00</t>
  </si>
  <si>
    <t xml:space="preserve">Государственная итоговая аттестация </t>
  </si>
  <si>
    <t>ГИА.01</t>
  </si>
  <si>
    <t xml:space="preserve">Подготовка выпускной </t>
  </si>
  <si>
    <t>5 нед.</t>
  </si>
  <si>
    <t>квалификационной работы</t>
  </si>
  <si>
    <t>ГИА.02</t>
  </si>
  <si>
    <t>Защита выпускной квалификационной</t>
  </si>
  <si>
    <t>2 нед.</t>
  </si>
  <si>
    <t xml:space="preserve">работы - </t>
  </si>
  <si>
    <t>"Показ и защита творческой работы"</t>
  </si>
  <si>
    <t>ГИА.03</t>
  </si>
  <si>
    <t>Государственный экзамен</t>
  </si>
  <si>
    <t>"Педагогическая деятельность"</t>
  </si>
  <si>
    <t>Консультации на человека - 4 часа в год (всего  16 часов)</t>
  </si>
  <si>
    <t>Всего</t>
  </si>
  <si>
    <t>Экз.</t>
  </si>
  <si>
    <t xml:space="preserve">форм </t>
  </si>
  <si>
    <t>Зач.</t>
  </si>
  <si>
    <t>контроля:</t>
  </si>
  <si>
    <t>Контр.</t>
  </si>
  <si>
    <t>раб.</t>
  </si>
  <si>
    <t>К</t>
  </si>
  <si>
    <t>Консультации</t>
  </si>
  <si>
    <t>К.01</t>
  </si>
  <si>
    <t>Художественное проектирование изделий декоративно-прикладного и народного искусства</t>
  </si>
  <si>
    <t>ИТОГО:</t>
  </si>
  <si>
    <t>Федеральный компонент среднего (полного) общего образования - 39 недель</t>
  </si>
  <si>
    <t>Обучение по учебным циклам, в том числе учебная практика - 102 недель</t>
  </si>
  <si>
    <t>Производственная практика - 9 недель</t>
  </si>
  <si>
    <t>№ п/п</t>
  </si>
  <si>
    <t>Наименование</t>
  </si>
  <si>
    <t>Курс</t>
  </si>
  <si>
    <t>Недель</t>
  </si>
  <si>
    <t>Практика по профилю специальности</t>
  </si>
  <si>
    <t>1 – 4</t>
  </si>
  <si>
    <t>5</t>
  </si>
  <si>
    <t>Исполнительская практика</t>
  </si>
  <si>
    <t>3</t>
  </si>
  <si>
    <t>1</t>
  </si>
  <si>
    <t>2</t>
  </si>
  <si>
    <t>Преддипломная практика</t>
  </si>
  <si>
    <t>9</t>
  </si>
  <si>
    <t xml:space="preserve"> Промежуточная аттестация - 8 недель:</t>
  </si>
  <si>
    <t>1 курс - 2</t>
  </si>
  <si>
    <t>2 курс - 2</t>
  </si>
  <si>
    <t>3 курс - 3</t>
  </si>
  <si>
    <t>4 курс - 1</t>
  </si>
  <si>
    <t>Государственная (итоговая) аттестация - 9 недель</t>
  </si>
  <si>
    <t xml:space="preserve"> Каникулярное время – 32 недели:</t>
  </si>
  <si>
    <t>1 курс – 10 недель</t>
  </si>
  <si>
    <t>2 курс – 10 недель</t>
  </si>
  <si>
    <t>3 курс – 10 недель</t>
  </si>
  <si>
    <t>4 курс – 2 недели</t>
  </si>
  <si>
    <t>ИТОГО – 199 недель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</si>
</sst>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</numFmts>
  <fonts count="45">
    <font>
      <sz val="11"/>
      <color theme="1"/>
      <name val="Calibri"/>
      <charset val="134"/>
      <scheme val="minor"/>
    </font>
    <font>
      <b/>
      <sz val="16"/>
      <name val="Times New Roman"/>
      <charset val="204"/>
    </font>
    <font>
      <b/>
      <sz val="11"/>
      <name val="Times New Roman"/>
      <charset val="204"/>
    </font>
    <font>
      <b/>
      <sz val="10"/>
      <name val="Times New Roman"/>
      <charset val="204"/>
    </font>
    <font>
      <sz val="8"/>
      <name val="Times New Roman"/>
      <charset val="204"/>
    </font>
    <font>
      <sz val="10"/>
      <name val="Times New Roman"/>
      <charset val="204"/>
    </font>
    <font>
      <b/>
      <sz val="9"/>
      <name val="Times New Roman"/>
      <charset val="204"/>
    </font>
    <font>
      <sz val="9"/>
      <name val="Times New Roman"/>
      <charset val="204"/>
    </font>
    <font>
      <b/>
      <i/>
      <sz val="11"/>
      <name val="Times New Roman"/>
      <charset val="204"/>
    </font>
    <font>
      <b/>
      <sz val="12"/>
      <name val="Times New Roman"/>
      <charset val="204"/>
    </font>
    <font>
      <b/>
      <i/>
      <sz val="12"/>
      <name val="Times New Roman"/>
      <charset val="204"/>
    </font>
    <font>
      <i/>
      <sz val="10"/>
      <name val="Times New Roman"/>
      <charset val="204"/>
    </font>
    <font>
      <b/>
      <i/>
      <sz val="10"/>
      <name val="Times New Roman"/>
      <charset val="204"/>
    </font>
    <font>
      <b/>
      <sz val="8"/>
      <name val="Times New Roman"/>
      <charset val="204"/>
    </font>
    <font>
      <b/>
      <i/>
      <sz val="8"/>
      <name val="Times New Roman"/>
      <charset val="204"/>
    </font>
    <font>
      <sz val="10"/>
      <color rgb="FF000000"/>
      <name val="Times New Roman"/>
      <charset val="204"/>
    </font>
    <font>
      <i/>
      <sz val="8"/>
      <name val="Times New Roman"/>
      <charset val="204"/>
    </font>
    <font>
      <b/>
      <i/>
      <sz val="9"/>
      <name val="Times New Roman"/>
      <charset val="204"/>
    </font>
    <font>
      <sz val="10"/>
      <color indexed="10"/>
      <name val="Times New Roman"/>
      <charset val="204"/>
    </font>
    <font>
      <i/>
      <sz val="9"/>
      <name val="Times New Roman"/>
      <charset val="204"/>
    </font>
    <font>
      <b/>
      <sz val="14"/>
      <name val="Times New Roman"/>
      <charset val="204"/>
    </font>
    <font>
      <b/>
      <i/>
      <sz val="14"/>
      <name val="Times New Roman"/>
      <charset val="204"/>
    </font>
    <font>
      <sz val="11"/>
      <name val="Times New Roman"/>
      <charset val="204"/>
    </font>
    <font>
      <i/>
      <sz val="1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  <font>
      <sz val="11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799981688894314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FFF00"/>
        <bgColor rgb="FFFDEADA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2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9" borderId="27" applyNumberFormat="0" applyAlignment="0" applyProtection="0">
      <alignment vertical="center"/>
    </xf>
    <xf numFmtId="0" fontId="33" fillId="10" borderId="28" applyNumberFormat="0" applyAlignment="0" applyProtection="0">
      <alignment vertical="center"/>
    </xf>
    <xf numFmtId="0" fontId="34" fillId="10" borderId="27" applyNumberFormat="0" applyAlignment="0" applyProtection="0">
      <alignment vertical="center"/>
    </xf>
    <xf numFmtId="0" fontId="35" fillId="11" borderId="29" applyNumberFormat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3" fillId="0" borderId="0"/>
    <xf numFmtId="0" fontId="44" fillId="0" borderId="0"/>
  </cellStyleXfs>
  <cellXfs count="468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/>
    </xf>
    <xf numFmtId="0" fontId="5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5" fillId="2" borderId="11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wrapText="1"/>
    </xf>
    <xf numFmtId="0" fontId="3" fillId="2" borderId="15" xfId="50" applyFont="1" applyFill="1" applyBorder="1" applyAlignment="1">
      <alignment horizontal="left" wrapText="1"/>
    </xf>
    <xf numFmtId="0" fontId="3" fillId="2" borderId="16" xfId="50" applyFont="1" applyFill="1" applyBorder="1" applyAlignment="1">
      <alignment horizontal="left" wrapText="1"/>
    </xf>
    <xf numFmtId="0" fontId="3" fillId="2" borderId="17" xfId="5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18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wrapText="1"/>
    </xf>
    <xf numFmtId="0" fontId="3" fillId="3" borderId="3" xfId="0" applyFont="1" applyFill="1" applyBorder="1" applyAlignment="1">
      <alignment horizontal="left" wrapText="1"/>
    </xf>
    <xf numFmtId="0" fontId="3" fillId="3" borderId="18" xfId="0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wrapText="1"/>
    </xf>
    <xf numFmtId="0" fontId="5" fillId="2" borderId="18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10" fillId="2" borderId="9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/>
    </xf>
    <xf numFmtId="0" fontId="5" fillId="2" borderId="0" xfId="0" applyFont="1" applyFill="1"/>
    <xf numFmtId="0" fontId="4" fillId="2" borderId="2" xfId="0" applyFont="1" applyFill="1" applyBorder="1" applyAlignment="1">
      <alignment horizontal="left" vertical="center" wrapText="1"/>
    </xf>
    <xf numFmtId="180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wrapText="1"/>
    </xf>
    <xf numFmtId="0" fontId="12" fillId="2" borderId="18" xfId="0" applyFont="1" applyFill="1" applyBorder="1" applyAlignment="1">
      <alignment horizontal="left" wrapText="1"/>
    </xf>
    <xf numFmtId="0" fontId="12" fillId="2" borderId="12" xfId="0" applyFont="1" applyFill="1" applyBorder="1" applyAlignment="1">
      <alignment horizontal="left" wrapText="1"/>
    </xf>
    <xf numFmtId="0" fontId="12" fillId="2" borderId="9" xfId="0" applyFont="1" applyFill="1" applyBorder="1" applyAlignment="1">
      <alignment vertical="center" wrapText="1"/>
    </xf>
    <xf numFmtId="0" fontId="0" fillId="2" borderId="18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13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14" fillId="2" borderId="6" xfId="0" applyFont="1" applyFill="1" applyBorder="1" applyAlignment="1">
      <alignment horizontal="left" wrapText="1"/>
    </xf>
    <xf numFmtId="0" fontId="12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1" fontId="4" fillId="2" borderId="9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center" vertical="center" wrapText="1"/>
    </xf>
    <xf numFmtId="1" fontId="8" fillId="2" borderId="19" xfId="0" applyNumberFormat="1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1" fontId="8" fillId="2" borderId="20" xfId="0" applyNumberFormat="1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0" fontId="5" fillId="2" borderId="15" xfId="50" applyFont="1" applyFill="1" applyBorder="1" applyAlignment="1">
      <alignment horizontal="center" vertical="center" wrapText="1"/>
    </xf>
    <xf numFmtId="0" fontId="5" fillId="2" borderId="21" xfId="50" applyFont="1" applyFill="1" applyBorder="1" applyAlignment="1">
      <alignment horizontal="center" vertical="center" wrapText="1"/>
    </xf>
    <xf numFmtId="0" fontId="5" fillId="4" borderId="15" xfId="5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5" fillId="3" borderId="2" xfId="0" applyFont="1" applyFill="1" applyBorder="1"/>
    <xf numFmtId="1" fontId="3" fillId="2" borderId="2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3" fillId="5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 wrapText="1"/>
    </xf>
    <xf numFmtId="1" fontId="10" fillId="2" borderId="9" xfId="0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" fontId="12" fillId="2" borderId="9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vertical="center" wrapText="1"/>
    </xf>
    <xf numFmtId="0" fontId="5" fillId="2" borderId="2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1" fontId="9" fillId="2" borderId="9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11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wrapText="1"/>
    </xf>
    <xf numFmtId="0" fontId="4" fillId="2" borderId="18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vertical="top" wrapText="1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4" fillId="2" borderId="9" xfId="0" applyFont="1" applyFill="1" applyBorder="1" applyAlignment="1">
      <alignment wrapText="1"/>
    </xf>
    <xf numFmtId="0" fontId="17" fillId="2" borderId="4" xfId="0" applyFont="1" applyFill="1" applyBorder="1" applyAlignment="1">
      <alignment horizontal="left" wrapText="1"/>
    </xf>
    <xf numFmtId="0" fontId="17" fillId="2" borderId="5" xfId="0" applyFont="1" applyFill="1" applyBorder="1" applyAlignment="1">
      <alignment horizontal="left" wrapText="1"/>
    </xf>
    <xf numFmtId="0" fontId="17" fillId="2" borderId="6" xfId="0" applyFont="1" applyFill="1" applyBorder="1" applyAlignment="1">
      <alignment horizontal="left" wrapText="1"/>
    </xf>
    <xf numFmtId="49" fontId="5" fillId="2" borderId="9" xfId="0" applyNumberFormat="1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/>
    </xf>
    <xf numFmtId="0" fontId="12" fillId="2" borderId="9" xfId="0" applyFont="1" applyFill="1" applyBorder="1" applyAlignment="1">
      <alignment horizontal="left" vertical="center" wrapText="1"/>
    </xf>
    <xf numFmtId="49" fontId="7" fillId="2" borderId="10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49" fontId="7" fillId="2" borderId="1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vertical="center"/>
    </xf>
    <xf numFmtId="0" fontId="12" fillId="2" borderId="22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23" xfId="0" applyFont="1" applyFill="1" applyBorder="1" applyAlignment="1">
      <alignment horizontal="left" vertical="center"/>
    </xf>
    <xf numFmtId="49" fontId="7" fillId="2" borderId="9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17" fillId="2" borderId="3" xfId="0" applyFont="1" applyFill="1" applyBorder="1" applyAlignment="1">
      <alignment horizontal="left" wrapText="1"/>
    </xf>
    <xf numFmtId="0" fontId="17" fillId="2" borderId="18" xfId="0" applyFont="1" applyFill="1" applyBorder="1" applyAlignment="1">
      <alignment horizontal="left" wrapText="1"/>
    </xf>
    <xf numFmtId="0" fontId="17" fillId="2" borderId="12" xfId="0" applyFont="1" applyFill="1" applyBorder="1" applyAlignment="1">
      <alignment horizontal="left" wrapText="1"/>
    </xf>
    <xf numFmtId="0" fontId="19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49" fontId="5" fillId="2" borderId="1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0" fontId="5" fillId="2" borderId="7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wrapText="1"/>
    </xf>
    <xf numFmtId="0" fontId="19" fillId="2" borderId="9" xfId="0" applyFont="1" applyFill="1" applyBorder="1"/>
    <xf numFmtId="49" fontId="11" fillId="2" borderId="9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wrapText="1"/>
    </xf>
    <xf numFmtId="0" fontId="5" fillId="2" borderId="0" xfId="0" applyFont="1" applyFill="1" applyAlignment="1">
      <alignment horizontal="left" wrapText="1"/>
    </xf>
    <xf numFmtId="0" fontId="5" fillId="2" borderId="23" xfId="0" applyFont="1" applyFill="1" applyBorder="1" applyAlignment="1">
      <alignment horizontal="left" wrapText="1"/>
    </xf>
    <xf numFmtId="0" fontId="11" fillId="2" borderId="10" xfId="0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wrapText="1"/>
    </xf>
    <xf numFmtId="0" fontId="5" fillId="2" borderId="23" xfId="0" applyFont="1" applyFill="1" applyBorder="1" applyAlignment="1">
      <alignment horizontal="center" vertical="center" wrapText="1"/>
    </xf>
    <xf numFmtId="49" fontId="5" fillId="2" borderId="22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wrapText="1"/>
    </xf>
    <xf numFmtId="0" fontId="11" fillId="2" borderId="23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wrapText="1"/>
    </xf>
    <xf numFmtId="0" fontId="20" fillId="2" borderId="1" xfId="0" applyFont="1" applyFill="1" applyBorder="1" applyAlignment="1">
      <alignment horizontal="center" wrapText="1"/>
    </xf>
    <xf numFmtId="0" fontId="20" fillId="2" borderId="8" xfId="0" applyFont="1" applyFill="1" applyBorder="1" applyAlignment="1">
      <alignment horizont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49" fontId="21" fillId="2" borderId="10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wrapText="1"/>
    </xf>
    <xf numFmtId="0" fontId="11" fillId="2" borderId="12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left" wrapText="1"/>
    </xf>
    <xf numFmtId="0" fontId="17" fillId="2" borderId="0" xfId="0" applyFont="1" applyFill="1" applyAlignment="1">
      <alignment horizontal="left" wrapText="1"/>
    </xf>
    <xf numFmtId="0" fontId="17" fillId="2" borderId="23" xfId="0" applyFont="1" applyFill="1" applyBorder="1" applyAlignment="1">
      <alignment horizontal="left" wrapText="1"/>
    </xf>
    <xf numFmtId="0" fontId="17" fillId="2" borderId="7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left" wrapText="1"/>
    </xf>
    <xf numFmtId="0" fontId="17" fillId="2" borderId="8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left" wrapText="1"/>
    </xf>
    <xf numFmtId="0" fontId="12" fillId="2" borderId="5" xfId="0" applyFont="1" applyFill="1" applyBorder="1" applyAlignment="1">
      <alignment horizontal="left" wrapText="1"/>
    </xf>
    <xf numFmtId="0" fontId="16" fillId="2" borderId="4" xfId="0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wrapText="1"/>
    </xf>
    <xf numFmtId="0" fontId="12" fillId="2" borderId="7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5" fillId="2" borderId="18" xfId="0" applyNumberFormat="1" applyFont="1" applyFill="1" applyBorder="1" applyAlignment="1">
      <alignment horizontal="left" vertical="center"/>
    </xf>
    <xf numFmtId="49" fontId="5" fillId="2" borderId="1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left" vertical="center"/>
    </xf>
    <xf numFmtId="49" fontId="12" fillId="2" borderId="3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49" fontId="12" fillId="2" borderId="12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9" fillId="2" borderId="0" xfId="49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9" fillId="2" borderId="0" xfId="49" applyFont="1" applyFill="1" applyAlignment="1">
      <alignment horizontal="left"/>
    </xf>
    <xf numFmtId="0" fontId="13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/>
    </xf>
    <xf numFmtId="49" fontId="4" fillId="2" borderId="0" xfId="0" applyNumberFormat="1" applyFont="1" applyFill="1"/>
    <xf numFmtId="49" fontId="4" fillId="2" borderId="2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left" vertical="center"/>
    </xf>
    <xf numFmtId="49" fontId="13" fillId="2" borderId="18" xfId="0" applyNumberFormat="1" applyFont="1" applyFill="1" applyBorder="1" applyAlignment="1">
      <alignment horizontal="left" vertical="center"/>
    </xf>
    <xf numFmtId="49" fontId="13" fillId="2" borderId="12" xfId="0" applyNumberFormat="1" applyFont="1" applyFill="1" applyBorder="1" applyAlignment="1">
      <alignment horizontal="left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18" xfId="0" applyNumberFormat="1" applyFont="1" applyFill="1" applyBorder="1" applyAlignment="1">
      <alignment horizontal="left" vertical="center"/>
    </xf>
    <xf numFmtId="49" fontId="4" fillId="2" borderId="12" xfId="0" applyNumberFormat="1" applyFont="1" applyFill="1" applyBorder="1" applyAlignment="1">
      <alignment horizontal="left" vertical="center"/>
    </xf>
    <xf numFmtId="1" fontId="13" fillId="2" borderId="9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" fontId="12" fillId="2" borderId="9" xfId="0" applyNumberFormat="1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1" fontId="12" fillId="2" borderId="11" xfId="0" applyNumberFormat="1" applyFont="1" applyFill="1" applyBorder="1" applyAlignment="1">
      <alignment horizontal="center" vertical="center"/>
    </xf>
    <xf numFmtId="49" fontId="12" fillId="4" borderId="11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1" fontId="19" fillId="2" borderId="9" xfId="0" applyNumberFormat="1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/>
    <xf numFmtId="0" fontId="5" fillId="2" borderId="8" xfId="0" applyFont="1" applyFill="1" applyBorder="1" applyAlignment="1">
      <alignment horizontal="center" vertical="center" wrapText="1"/>
    </xf>
    <xf numFmtId="1" fontId="11" fillId="2" borderId="9" xfId="0" applyNumberFormat="1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5" fillId="2" borderId="23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19" fillId="2" borderId="10" xfId="0" applyNumberFormat="1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 vertical="center" wrapText="1"/>
    </xf>
    <xf numFmtId="1" fontId="21" fillId="2" borderId="10" xfId="0" applyNumberFormat="1" applyFont="1" applyFill="1" applyBorder="1" applyAlignment="1">
      <alignment horizontal="center" vertical="center" wrapText="1"/>
    </xf>
    <xf numFmtId="1" fontId="21" fillId="2" borderId="10" xfId="0" applyNumberFormat="1" applyFont="1" applyFill="1" applyBorder="1" applyAlignment="1">
      <alignment horizontal="center"/>
    </xf>
    <xf numFmtId="0" fontId="21" fillId="4" borderId="10" xfId="0" applyFont="1" applyFill="1" applyBorder="1" applyAlignment="1">
      <alignment horizontal="center" vertical="center" wrapText="1"/>
    </xf>
    <xf numFmtId="1" fontId="20" fillId="2" borderId="10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1" fontId="11" fillId="2" borderId="11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1" fontId="16" fillId="2" borderId="5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/>
    </xf>
    <xf numFmtId="49" fontId="13" fillId="2" borderId="0" xfId="0" applyNumberFormat="1" applyFont="1" applyFill="1"/>
    <xf numFmtId="49" fontId="4" fillId="2" borderId="3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22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/>
    </xf>
    <xf numFmtId="49" fontId="13" fillId="2" borderId="12" xfId="0" applyNumberFormat="1" applyFont="1" applyFill="1" applyBorder="1" applyAlignment="1">
      <alignment horizontal="center"/>
    </xf>
    <xf numFmtId="49" fontId="4" fillId="2" borderId="2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3" xfId="0" applyNumberFormat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3" fillId="2" borderId="0" xfId="0" applyFont="1" applyFill="1"/>
    <xf numFmtId="0" fontId="4" fillId="2" borderId="0" xfId="0" applyFont="1" applyFill="1"/>
    <xf numFmtId="49" fontId="13" fillId="2" borderId="2" xfId="0" applyNumberFormat="1" applyFont="1" applyFill="1" applyBorder="1" applyAlignment="1">
      <alignment horizontal="left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18" xfId="0" applyNumberFormat="1" applyFont="1" applyFill="1" applyBorder="1" applyAlignment="1">
      <alignment horizontal="right" vertical="center"/>
    </xf>
    <xf numFmtId="49" fontId="4" fillId="2" borderId="12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49" fontId="5" fillId="2" borderId="0" xfId="0" applyNumberFormat="1" applyFont="1" applyFill="1"/>
    <xf numFmtId="0" fontId="9" fillId="2" borderId="0" xfId="49" applyFont="1" applyFill="1" applyAlignment="1">
      <alignment vertical="center"/>
    </xf>
    <xf numFmtId="0" fontId="22" fillId="2" borderId="0" xfId="49" applyFont="1" applyFill="1" applyAlignment="1">
      <alignment horizontal="center"/>
    </xf>
    <xf numFmtId="49" fontId="6" fillId="2" borderId="0" xfId="0" applyNumberFormat="1" applyFont="1" applyFill="1"/>
    <xf numFmtId="49" fontId="7" fillId="2" borderId="0" xfId="0" applyNumberFormat="1" applyFont="1" applyFill="1"/>
    <xf numFmtId="49" fontId="4" fillId="2" borderId="5" xfId="0" applyNumberFormat="1" applyFont="1" applyFill="1" applyBorder="1"/>
    <xf numFmtId="1" fontId="4" fillId="2" borderId="5" xfId="0" applyNumberFormat="1" applyFont="1" applyFill="1" applyBorder="1" applyAlignment="1">
      <alignment horizontal="center"/>
    </xf>
    <xf numFmtId="1" fontId="5" fillId="2" borderId="0" xfId="0" applyNumberFormat="1" applyFont="1" applyFill="1" applyAlignment="1">
      <alignment horizontal="center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5"/>
  <sheetViews>
    <sheetView tabSelected="1" topLeftCell="A2" workbookViewId="0">
      <selection activeCell="A2" sqref="A2:T2"/>
    </sheetView>
  </sheetViews>
  <sheetFormatPr defaultColWidth="9" defaultRowHeight="14.5"/>
  <sheetData>
    <row r="1" ht="20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89"/>
      <c r="V2" s="189"/>
    </row>
    <row r="3" spans="1:2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>
      <c r="A4" s="4" t="s">
        <v>3</v>
      </c>
      <c r="B4" s="4" t="s">
        <v>4</v>
      </c>
      <c r="C4" s="4"/>
      <c r="D4" s="4"/>
      <c r="E4" s="5"/>
      <c r="F4" s="6" t="s">
        <v>5</v>
      </c>
      <c r="G4" s="7"/>
      <c r="H4" s="8"/>
      <c r="I4" s="12" t="s">
        <v>6</v>
      </c>
      <c r="J4" s="130" t="s">
        <v>7</v>
      </c>
      <c r="K4" s="131" t="s">
        <v>8</v>
      </c>
      <c r="L4" s="131"/>
      <c r="M4" s="131"/>
      <c r="N4" s="131"/>
      <c r="O4" s="6" t="s">
        <v>9</v>
      </c>
      <c r="P4" s="7"/>
      <c r="Q4" s="7"/>
      <c r="R4" s="7"/>
      <c r="S4" s="7"/>
      <c r="T4" s="7"/>
      <c r="U4" s="7"/>
      <c r="V4" s="8"/>
    </row>
    <row r="5" spans="1:22">
      <c r="A5" s="4"/>
      <c r="B5" s="4"/>
      <c r="C5" s="4"/>
      <c r="D5" s="4"/>
      <c r="E5" s="5"/>
      <c r="F5" s="9"/>
      <c r="G5" s="10"/>
      <c r="H5" s="11"/>
      <c r="I5" s="13"/>
      <c r="J5" s="132"/>
      <c r="K5" s="131"/>
      <c r="L5" s="131"/>
      <c r="M5" s="131"/>
      <c r="N5" s="131"/>
      <c r="O5" s="9"/>
      <c r="P5" s="10"/>
      <c r="Q5" s="10"/>
      <c r="R5" s="10"/>
      <c r="S5" s="10"/>
      <c r="T5" s="10"/>
      <c r="U5" s="10"/>
      <c r="V5" s="11"/>
    </row>
    <row r="6" spans="1:22">
      <c r="A6" s="4"/>
      <c r="B6" s="4"/>
      <c r="C6" s="4"/>
      <c r="D6" s="4"/>
      <c r="E6" s="5"/>
      <c r="F6" s="12" t="s">
        <v>10</v>
      </c>
      <c r="G6" s="13" t="s">
        <v>11</v>
      </c>
      <c r="H6" s="14" t="s">
        <v>12</v>
      </c>
      <c r="I6" s="13"/>
      <c r="J6" s="132"/>
      <c r="K6" s="46" t="s">
        <v>13</v>
      </c>
      <c r="L6" s="131" t="s">
        <v>14</v>
      </c>
      <c r="M6" s="131"/>
      <c r="N6" s="131" t="s">
        <v>15</v>
      </c>
      <c r="O6" s="5" t="s">
        <v>16</v>
      </c>
      <c r="P6" s="19"/>
      <c r="Q6" s="5" t="s">
        <v>17</v>
      </c>
      <c r="R6" s="19"/>
      <c r="S6" s="5" t="s">
        <v>18</v>
      </c>
      <c r="T6" s="19"/>
      <c r="U6" s="4" t="s">
        <v>19</v>
      </c>
      <c r="V6" s="4"/>
    </row>
    <row r="7" spans="1:22">
      <c r="A7" s="4"/>
      <c r="B7" s="4"/>
      <c r="C7" s="4"/>
      <c r="D7" s="4"/>
      <c r="E7" s="5"/>
      <c r="F7" s="15"/>
      <c r="G7" s="15"/>
      <c r="H7" s="16" t="s">
        <v>20</v>
      </c>
      <c r="I7" s="13"/>
      <c r="J7" s="132"/>
      <c r="K7" s="46"/>
      <c r="L7" s="131" t="s">
        <v>21</v>
      </c>
      <c r="M7" s="131" t="s">
        <v>22</v>
      </c>
      <c r="N7" s="131"/>
      <c r="O7" s="12" t="s">
        <v>23</v>
      </c>
      <c r="P7" s="12" t="s">
        <v>24</v>
      </c>
      <c r="Q7" s="12" t="s">
        <v>25</v>
      </c>
      <c r="R7" s="109" t="s">
        <v>26</v>
      </c>
      <c r="S7" s="12" t="s">
        <v>27</v>
      </c>
      <c r="T7" s="12" t="s">
        <v>28</v>
      </c>
      <c r="U7" s="4" t="s">
        <v>29</v>
      </c>
      <c r="V7" s="4" t="s">
        <v>30</v>
      </c>
    </row>
    <row r="8" spans="1:22">
      <c r="A8" s="4"/>
      <c r="B8" s="4"/>
      <c r="C8" s="4"/>
      <c r="D8" s="4"/>
      <c r="E8" s="5"/>
      <c r="F8" s="17"/>
      <c r="G8" s="17"/>
      <c r="H8" s="18" t="s">
        <v>31</v>
      </c>
      <c r="I8" s="20"/>
      <c r="J8" s="133"/>
      <c r="K8" s="46"/>
      <c r="L8" s="131"/>
      <c r="M8" s="131"/>
      <c r="N8" s="131"/>
      <c r="O8" s="20"/>
      <c r="P8" s="20"/>
      <c r="Q8" s="20"/>
      <c r="R8" s="190" t="s">
        <v>32</v>
      </c>
      <c r="S8" s="20"/>
      <c r="T8" s="20"/>
      <c r="U8" s="4"/>
      <c r="V8" s="4"/>
    </row>
    <row r="9" ht="15.25" spans="1:22">
      <c r="A9" s="12">
        <v>1</v>
      </c>
      <c r="B9" s="6">
        <v>2</v>
      </c>
      <c r="C9" s="7"/>
      <c r="D9" s="7"/>
      <c r="E9" s="7"/>
      <c r="F9" s="4">
        <v>3</v>
      </c>
      <c r="G9" s="19">
        <v>4</v>
      </c>
      <c r="H9" s="20">
        <v>5</v>
      </c>
      <c r="I9" s="13">
        <v>6</v>
      </c>
      <c r="J9" s="133">
        <v>7</v>
      </c>
      <c r="K9" s="13">
        <v>8</v>
      </c>
      <c r="L9" s="20">
        <v>9</v>
      </c>
      <c r="M9" s="20">
        <v>10</v>
      </c>
      <c r="N9" s="20">
        <v>11</v>
      </c>
      <c r="O9" s="20">
        <v>12</v>
      </c>
      <c r="P9" s="20">
        <v>13</v>
      </c>
      <c r="Q9" s="20">
        <v>14</v>
      </c>
      <c r="R9" s="20">
        <v>15</v>
      </c>
      <c r="S9" s="20">
        <v>16</v>
      </c>
      <c r="T9" s="20">
        <v>17</v>
      </c>
      <c r="U9" s="4">
        <v>18</v>
      </c>
      <c r="V9" s="4">
        <v>19</v>
      </c>
    </row>
    <row r="10" spans="1:22">
      <c r="A10" s="21" t="s">
        <v>33</v>
      </c>
      <c r="B10" s="22" t="s">
        <v>34</v>
      </c>
      <c r="C10" s="23"/>
      <c r="D10" s="23"/>
      <c r="E10" s="24"/>
      <c r="F10" s="12"/>
      <c r="G10" s="12"/>
      <c r="H10" s="25"/>
      <c r="I10" s="134">
        <f>I13+I28</f>
        <v>2217</v>
      </c>
      <c r="J10" s="134">
        <f>J13+J28</f>
        <v>741</v>
      </c>
      <c r="K10" s="135">
        <f>K13+K28</f>
        <v>1476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ht="15.25" spans="1:22">
      <c r="A11" s="26"/>
      <c r="B11" s="27" t="s">
        <v>35</v>
      </c>
      <c r="C11" s="28"/>
      <c r="D11" s="28"/>
      <c r="E11" s="29"/>
      <c r="F11" s="20"/>
      <c r="G11" s="20"/>
      <c r="H11" s="30"/>
      <c r="I11" s="136"/>
      <c r="J11" s="137"/>
      <c r="K11" s="138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1:22">
      <c r="A12" s="31" t="s">
        <v>36</v>
      </c>
      <c r="B12" s="32" t="s">
        <v>37</v>
      </c>
      <c r="C12" s="33"/>
      <c r="D12" s="33"/>
      <c r="E12" s="33"/>
      <c r="F12" s="34"/>
      <c r="G12" s="35"/>
      <c r="H12" s="34"/>
      <c r="I12" s="139"/>
      <c r="J12" s="140"/>
      <c r="K12" s="141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</row>
    <row r="13" spans="1:22">
      <c r="A13" s="36" t="s">
        <v>38</v>
      </c>
      <c r="B13" s="37" t="s">
        <v>39</v>
      </c>
      <c r="C13" s="37"/>
      <c r="D13" s="37"/>
      <c r="E13" s="37"/>
      <c r="F13" s="38"/>
      <c r="G13" s="38"/>
      <c r="H13" s="38"/>
      <c r="I13" s="142">
        <f>SUM(I14:I27)</f>
        <v>1722</v>
      </c>
      <c r="J13" s="143">
        <f>SUM(J14:J27)</f>
        <v>576</v>
      </c>
      <c r="K13" s="144">
        <f>SUM(K14:K27)</f>
        <v>1146</v>
      </c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</row>
    <row r="14" spans="1:22">
      <c r="A14" s="36" t="s">
        <v>40</v>
      </c>
      <c r="B14" s="37" t="s">
        <v>41</v>
      </c>
      <c r="C14" s="37"/>
      <c r="D14" s="37"/>
      <c r="E14" s="37"/>
      <c r="F14" s="39">
        <v>4</v>
      </c>
      <c r="G14" s="39"/>
      <c r="H14" s="39" t="s">
        <v>42</v>
      </c>
      <c r="I14" s="145">
        <f>J14+K14</f>
        <v>162</v>
      </c>
      <c r="J14" s="145">
        <f>K14/2</f>
        <v>54</v>
      </c>
      <c r="K14" s="146">
        <v>108</v>
      </c>
      <c r="L14" s="46">
        <v>68</v>
      </c>
      <c r="M14" s="39"/>
      <c r="N14" s="34"/>
      <c r="O14" s="147">
        <v>2</v>
      </c>
      <c r="P14" s="147">
        <v>1</v>
      </c>
      <c r="Q14" s="147">
        <v>1</v>
      </c>
      <c r="R14" s="147">
        <v>2</v>
      </c>
      <c r="S14" s="147"/>
      <c r="T14" s="34"/>
      <c r="U14" s="34"/>
      <c r="V14" s="34"/>
    </row>
    <row r="15" spans="1:22">
      <c r="A15" s="36" t="s">
        <v>43</v>
      </c>
      <c r="B15" s="37" t="s">
        <v>44</v>
      </c>
      <c r="C15" s="37"/>
      <c r="D15" s="37"/>
      <c r="E15" s="37"/>
      <c r="F15" s="39">
        <v>5</v>
      </c>
      <c r="G15" s="39"/>
      <c r="H15" s="39" t="s">
        <v>45</v>
      </c>
      <c r="I15" s="145">
        <f t="shared" ref="I15:I34" si="0">J15+K15</f>
        <v>264</v>
      </c>
      <c r="J15" s="145">
        <f t="shared" ref="J15:J26" si="1">K15/2</f>
        <v>88</v>
      </c>
      <c r="K15" s="146">
        <v>176</v>
      </c>
      <c r="L15" s="46">
        <v>176</v>
      </c>
      <c r="M15" s="39"/>
      <c r="N15" s="34"/>
      <c r="O15" s="148">
        <v>2</v>
      </c>
      <c r="P15" s="148">
        <v>2</v>
      </c>
      <c r="Q15" s="148">
        <v>2</v>
      </c>
      <c r="R15" s="148">
        <v>2</v>
      </c>
      <c r="S15" s="148">
        <v>2</v>
      </c>
      <c r="T15" s="34"/>
      <c r="U15" s="34"/>
      <c r="V15" s="34"/>
    </row>
    <row r="16" spans="1:22">
      <c r="A16" s="36" t="s">
        <v>46</v>
      </c>
      <c r="B16" s="37" t="s">
        <v>47</v>
      </c>
      <c r="C16" s="37"/>
      <c r="D16" s="37"/>
      <c r="E16" s="37"/>
      <c r="F16" s="39">
        <v>2</v>
      </c>
      <c r="G16" s="39"/>
      <c r="H16" s="39">
        <v>1</v>
      </c>
      <c r="I16" s="145">
        <f t="shared" si="0"/>
        <v>216</v>
      </c>
      <c r="J16" s="145">
        <f t="shared" si="1"/>
        <v>72</v>
      </c>
      <c r="K16" s="146">
        <v>144</v>
      </c>
      <c r="L16" s="46">
        <v>144</v>
      </c>
      <c r="M16" s="39"/>
      <c r="N16" s="34"/>
      <c r="O16" s="147">
        <v>4</v>
      </c>
      <c r="P16" s="147">
        <v>4</v>
      </c>
      <c r="Q16" s="147"/>
      <c r="R16" s="147"/>
      <c r="S16" s="148"/>
      <c r="T16" s="34"/>
      <c r="U16" s="34"/>
      <c r="V16" s="34"/>
    </row>
    <row r="17" spans="1:22">
      <c r="A17" s="36" t="s">
        <v>43</v>
      </c>
      <c r="B17" s="37" t="s">
        <v>48</v>
      </c>
      <c r="C17" s="37"/>
      <c r="D17" s="37"/>
      <c r="E17" s="37"/>
      <c r="F17" s="39"/>
      <c r="G17" s="39">
        <v>3</v>
      </c>
      <c r="H17" s="39">
        <v>2</v>
      </c>
      <c r="I17" s="145">
        <f t="shared" si="0"/>
        <v>108</v>
      </c>
      <c r="J17" s="145">
        <f t="shared" si="1"/>
        <v>36</v>
      </c>
      <c r="K17" s="146">
        <v>72</v>
      </c>
      <c r="L17" s="46">
        <v>72</v>
      </c>
      <c r="M17" s="39"/>
      <c r="N17" s="34"/>
      <c r="O17" s="147"/>
      <c r="P17" s="147">
        <v>2</v>
      </c>
      <c r="Q17" s="147">
        <v>2</v>
      </c>
      <c r="R17" s="147"/>
      <c r="S17" s="148"/>
      <c r="T17" s="34"/>
      <c r="U17" s="34"/>
      <c r="V17" s="34"/>
    </row>
    <row r="18" spans="1:22">
      <c r="A18" s="36" t="s">
        <v>49</v>
      </c>
      <c r="B18" s="37" t="s">
        <v>50</v>
      </c>
      <c r="C18" s="37"/>
      <c r="D18" s="37"/>
      <c r="E18" s="37"/>
      <c r="F18" s="39"/>
      <c r="G18" s="39">
        <v>2</v>
      </c>
      <c r="H18" s="39">
        <v>1</v>
      </c>
      <c r="I18" s="145">
        <f t="shared" si="0"/>
        <v>108</v>
      </c>
      <c r="J18" s="145">
        <f t="shared" si="1"/>
        <v>36</v>
      </c>
      <c r="K18" s="146">
        <v>72</v>
      </c>
      <c r="L18" s="46">
        <v>72</v>
      </c>
      <c r="M18" s="39"/>
      <c r="N18" s="34"/>
      <c r="O18" s="147">
        <v>2</v>
      </c>
      <c r="P18" s="147">
        <v>2</v>
      </c>
      <c r="Q18" s="148"/>
      <c r="R18" s="148"/>
      <c r="S18" s="148"/>
      <c r="T18" s="34"/>
      <c r="U18" s="34"/>
      <c r="V18" s="34"/>
    </row>
    <row r="19" spans="1:22">
      <c r="A19" s="36" t="s">
        <v>40</v>
      </c>
      <c r="B19" s="37" t="s">
        <v>51</v>
      </c>
      <c r="C19" s="37"/>
      <c r="D19" s="37"/>
      <c r="E19" s="37"/>
      <c r="F19" s="39"/>
      <c r="G19" s="39">
        <v>4</v>
      </c>
      <c r="H19" s="39" t="s">
        <v>42</v>
      </c>
      <c r="I19" s="145">
        <f t="shared" si="0"/>
        <v>162</v>
      </c>
      <c r="J19" s="145">
        <f t="shared" si="1"/>
        <v>54</v>
      </c>
      <c r="K19" s="146">
        <v>108</v>
      </c>
      <c r="L19" s="46">
        <v>104</v>
      </c>
      <c r="M19" s="39"/>
      <c r="N19" s="51"/>
      <c r="O19" s="147">
        <v>2</v>
      </c>
      <c r="P19" s="147">
        <v>1</v>
      </c>
      <c r="Q19" s="147">
        <v>1</v>
      </c>
      <c r="R19" s="147">
        <v>2</v>
      </c>
      <c r="S19" s="148"/>
      <c r="T19" s="51"/>
      <c r="U19" s="34"/>
      <c r="V19" s="34"/>
    </row>
    <row r="20" spans="1:22">
      <c r="A20" s="36" t="s">
        <v>52</v>
      </c>
      <c r="B20" s="37" t="s">
        <v>53</v>
      </c>
      <c r="C20" s="37"/>
      <c r="D20" s="37"/>
      <c r="E20" s="37"/>
      <c r="F20" s="39">
        <v>3</v>
      </c>
      <c r="G20" s="39"/>
      <c r="H20" s="39">
        <v>1.2</v>
      </c>
      <c r="I20" s="145">
        <f t="shared" si="0"/>
        <v>156</v>
      </c>
      <c r="J20" s="145">
        <f t="shared" si="1"/>
        <v>52</v>
      </c>
      <c r="K20" s="146">
        <v>104</v>
      </c>
      <c r="L20" s="46">
        <v>104</v>
      </c>
      <c r="M20" s="39"/>
      <c r="N20" s="56"/>
      <c r="O20" s="147">
        <v>2</v>
      </c>
      <c r="P20" s="147">
        <v>2</v>
      </c>
      <c r="Q20" s="147">
        <v>2</v>
      </c>
      <c r="R20" s="147"/>
      <c r="S20" s="148"/>
      <c r="T20" s="191"/>
      <c r="U20" s="192"/>
      <c r="V20" s="192"/>
    </row>
    <row r="21" spans="1:22">
      <c r="A21" s="36" t="s">
        <v>54</v>
      </c>
      <c r="B21" s="37" t="s">
        <v>55</v>
      </c>
      <c r="C21" s="37"/>
      <c r="D21" s="37"/>
      <c r="E21" s="37"/>
      <c r="F21" s="39"/>
      <c r="G21" s="39">
        <v>5</v>
      </c>
      <c r="H21" s="39">
        <v>3.4</v>
      </c>
      <c r="I21" s="145">
        <f t="shared" si="0"/>
        <v>78</v>
      </c>
      <c r="J21" s="145">
        <f t="shared" si="1"/>
        <v>26</v>
      </c>
      <c r="K21" s="146">
        <v>52</v>
      </c>
      <c r="L21" s="46">
        <v>52</v>
      </c>
      <c r="M21" s="39"/>
      <c r="N21" s="51"/>
      <c r="O21" s="147"/>
      <c r="P21" s="147"/>
      <c r="Q21" s="147">
        <v>1</v>
      </c>
      <c r="R21" s="147">
        <v>1</v>
      </c>
      <c r="S21" s="148">
        <v>1</v>
      </c>
      <c r="T21" s="51"/>
      <c r="U21" s="34"/>
      <c r="V21" s="34"/>
    </row>
    <row r="22" spans="1:22">
      <c r="A22" s="36" t="s">
        <v>56</v>
      </c>
      <c r="B22" s="37" t="s">
        <v>57</v>
      </c>
      <c r="C22" s="37"/>
      <c r="D22" s="37"/>
      <c r="E22" s="37"/>
      <c r="F22" s="39"/>
      <c r="G22" s="40" t="s">
        <v>58</v>
      </c>
      <c r="H22" s="40" t="s">
        <v>42</v>
      </c>
      <c r="I22" s="145">
        <f t="shared" si="0"/>
        <v>132</v>
      </c>
      <c r="J22" s="145">
        <f t="shared" si="1"/>
        <v>44</v>
      </c>
      <c r="K22" s="146">
        <v>88</v>
      </c>
      <c r="L22" s="46">
        <v>88</v>
      </c>
      <c r="M22" s="39"/>
      <c r="N22" s="51"/>
      <c r="O22" s="46">
        <v>2</v>
      </c>
      <c r="P22" s="46">
        <v>1</v>
      </c>
      <c r="Q22" s="46">
        <v>1</v>
      </c>
      <c r="R22" s="46">
        <v>1</v>
      </c>
      <c r="S22" s="46"/>
      <c r="T22" s="51"/>
      <c r="U22" s="34"/>
      <c r="V22" s="34"/>
    </row>
    <row r="23" spans="1:22">
      <c r="A23" s="36" t="s">
        <v>59</v>
      </c>
      <c r="B23" s="37" t="s">
        <v>60</v>
      </c>
      <c r="C23" s="37"/>
      <c r="D23" s="37"/>
      <c r="E23" s="37"/>
      <c r="F23" s="39"/>
      <c r="G23" s="39">
        <v>4</v>
      </c>
      <c r="H23" s="39">
        <v>2.3</v>
      </c>
      <c r="I23" s="145">
        <f t="shared" si="0"/>
        <v>108</v>
      </c>
      <c r="J23" s="145">
        <f t="shared" si="1"/>
        <v>36</v>
      </c>
      <c r="K23" s="146">
        <v>72</v>
      </c>
      <c r="L23" s="46">
        <v>72</v>
      </c>
      <c r="M23" s="39"/>
      <c r="N23" s="51"/>
      <c r="O23" s="46"/>
      <c r="P23" s="46">
        <v>1</v>
      </c>
      <c r="Q23" s="46">
        <v>2</v>
      </c>
      <c r="R23" s="46">
        <v>1</v>
      </c>
      <c r="S23" s="46"/>
      <c r="T23" s="51"/>
      <c r="U23" s="34"/>
      <c r="V23" s="34"/>
    </row>
    <row r="24" spans="1:22">
      <c r="A24" s="41" t="s">
        <v>61</v>
      </c>
      <c r="B24" s="42" t="s">
        <v>62</v>
      </c>
      <c r="C24" s="43"/>
      <c r="D24" s="43"/>
      <c r="E24" s="44"/>
      <c r="F24" s="39"/>
      <c r="G24" s="39">
        <v>4</v>
      </c>
      <c r="H24" s="39">
        <v>3</v>
      </c>
      <c r="I24" s="145">
        <f t="shared" si="0"/>
        <v>54</v>
      </c>
      <c r="J24" s="145">
        <f t="shared" si="1"/>
        <v>18</v>
      </c>
      <c r="K24" s="149">
        <v>36</v>
      </c>
      <c r="L24" s="147">
        <v>56</v>
      </c>
      <c r="M24" s="39"/>
      <c r="N24" s="51"/>
      <c r="O24" s="46"/>
      <c r="P24" s="46"/>
      <c r="Q24" s="46">
        <v>1</v>
      </c>
      <c r="R24" s="46">
        <v>1</v>
      </c>
      <c r="S24" s="46"/>
      <c r="T24" s="51"/>
      <c r="U24" s="34"/>
      <c r="V24" s="34"/>
    </row>
    <row r="25" spans="1:22">
      <c r="A25" s="41" t="s">
        <v>63</v>
      </c>
      <c r="B25" s="42" t="s">
        <v>64</v>
      </c>
      <c r="C25" s="43"/>
      <c r="D25" s="43"/>
      <c r="E25" s="44"/>
      <c r="F25" s="39"/>
      <c r="G25" s="39">
        <v>4</v>
      </c>
      <c r="H25" s="39">
        <v>3</v>
      </c>
      <c r="I25" s="145">
        <f t="shared" si="0"/>
        <v>54</v>
      </c>
      <c r="J25" s="145">
        <f t="shared" si="1"/>
        <v>18</v>
      </c>
      <c r="K25" s="149">
        <v>36</v>
      </c>
      <c r="L25" s="147">
        <v>72</v>
      </c>
      <c r="M25" s="39"/>
      <c r="N25" s="51"/>
      <c r="O25" s="46"/>
      <c r="P25" s="46"/>
      <c r="Q25" s="46">
        <v>1</v>
      </c>
      <c r="R25" s="46">
        <v>1</v>
      </c>
      <c r="S25" s="46"/>
      <c r="T25" s="51"/>
      <c r="U25" s="34"/>
      <c r="V25" s="34"/>
    </row>
    <row r="26" spans="1:22">
      <c r="A26" s="36" t="s">
        <v>65</v>
      </c>
      <c r="B26" s="37" t="s">
        <v>66</v>
      </c>
      <c r="C26" s="37"/>
      <c r="D26" s="37"/>
      <c r="E26" s="37"/>
      <c r="F26" s="39"/>
      <c r="G26" s="39">
        <v>2</v>
      </c>
      <c r="H26" s="39">
        <v>1</v>
      </c>
      <c r="I26" s="145">
        <f t="shared" si="0"/>
        <v>108</v>
      </c>
      <c r="J26" s="145">
        <f t="shared" si="1"/>
        <v>36</v>
      </c>
      <c r="K26" s="146">
        <v>72</v>
      </c>
      <c r="L26" s="46">
        <v>72</v>
      </c>
      <c r="M26" s="39"/>
      <c r="N26" s="51"/>
      <c r="O26" s="46">
        <v>2</v>
      </c>
      <c r="P26" s="46">
        <v>2</v>
      </c>
      <c r="Q26" s="46"/>
      <c r="R26" s="46"/>
      <c r="S26" s="46"/>
      <c r="T26" s="51"/>
      <c r="U26" s="34"/>
      <c r="V26" s="34"/>
    </row>
    <row r="27" spans="1:22">
      <c r="A27" s="37" t="s">
        <v>67</v>
      </c>
      <c r="B27" s="45" t="s">
        <v>68</v>
      </c>
      <c r="C27" s="45"/>
      <c r="D27" s="45"/>
      <c r="E27" s="45"/>
      <c r="F27" s="46"/>
      <c r="G27" s="46"/>
      <c r="H27" s="46"/>
      <c r="I27" s="145">
        <f t="shared" si="0"/>
        <v>12</v>
      </c>
      <c r="J27" s="145">
        <v>6</v>
      </c>
      <c r="K27" s="150">
        <v>6</v>
      </c>
      <c r="L27" s="46"/>
      <c r="M27" s="39"/>
      <c r="N27" s="51"/>
      <c r="O27" s="151"/>
      <c r="P27" s="46"/>
      <c r="Q27" s="46" t="s">
        <v>69</v>
      </c>
      <c r="R27" s="46"/>
      <c r="S27" s="151"/>
      <c r="T27" s="51"/>
      <c r="U27" s="34"/>
      <c r="V27" s="34"/>
    </row>
    <row r="28" spans="1:22">
      <c r="A28" s="37" t="s">
        <v>70</v>
      </c>
      <c r="B28" s="47" t="s">
        <v>71</v>
      </c>
      <c r="C28" s="47"/>
      <c r="D28" s="47"/>
      <c r="E28" s="47"/>
      <c r="F28" s="39"/>
      <c r="G28" s="39"/>
      <c r="H28" s="39"/>
      <c r="I28" s="152">
        <f t="shared" si="0"/>
        <v>495</v>
      </c>
      <c r="J28" s="153">
        <f>SUM(J29:J34)</f>
        <v>165</v>
      </c>
      <c r="K28" s="154">
        <f>SUM(K29:K34)</f>
        <v>330</v>
      </c>
      <c r="L28" s="39"/>
      <c r="M28" s="39"/>
      <c r="N28" s="155"/>
      <c r="O28" s="155"/>
      <c r="P28" s="155"/>
      <c r="Q28" s="155"/>
      <c r="R28" s="155"/>
      <c r="S28" s="155"/>
      <c r="T28" s="155"/>
      <c r="U28" s="193"/>
      <c r="V28" s="193"/>
    </row>
    <row r="29" spans="1:22">
      <c r="A29" s="37" t="s">
        <v>72</v>
      </c>
      <c r="B29" s="48" t="s">
        <v>73</v>
      </c>
      <c r="C29" s="49"/>
      <c r="D29" s="49"/>
      <c r="E29" s="50"/>
      <c r="F29" s="51"/>
      <c r="G29" s="51">
        <v>5</v>
      </c>
      <c r="H29" s="51" t="s">
        <v>74</v>
      </c>
      <c r="I29" s="145">
        <f t="shared" si="0"/>
        <v>132</v>
      </c>
      <c r="J29" s="145">
        <f t="shared" ref="J29:J34" si="2">K29/2</f>
        <v>44</v>
      </c>
      <c r="K29" s="156">
        <v>88</v>
      </c>
      <c r="L29" s="39">
        <v>72</v>
      </c>
      <c r="M29" s="39"/>
      <c r="N29" s="51"/>
      <c r="O29" s="51">
        <v>1</v>
      </c>
      <c r="P29" s="51">
        <v>1</v>
      </c>
      <c r="Q29" s="51">
        <v>1</v>
      </c>
      <c r="R29" s="51">
        <v>1</v>
      </c>
      <c r="S29" s="51">
        <v>1</v>
      </c>
      <c r="T29" s="51"/>
      <c r="U29" s="34"/>
      <c r="V29" s="34"/>
    </row>
    <row r="30" spans="1:22">
      <c r="A30" s="37" t="s">
        <v>75</v>
      </c>
      <c r="B30" s="52" t="s">
        <v>76</v>
      </c>
      <c r="C30" s="53"/>
      <c r="D30" s="53"/>
      <c r="E30" s="54"/>
      <c r="F30" s="55"/>
      <c r="G30" s="51">
        <v>7</v>
      </c>
      <c r="H30" s="51"/>
      <c r="I30" s="145">
        <f t="shared" si="0"/>
        <v>72</v>
      </c>
      <c r="J30" s="145">
        <f t="shared" si="2"/>
        <v>24</v>
      </c>
      <c r="K30" s="156">
        <v>48</v>
      </c>
      <c r="L30" s="51">
        <v>48</v>
      </c>
      <c r="M30" s="66"/>
      <c r="N30" s="66"/>
      <c r="O30" s="66"/>
      <c r="P30" s="66"/>
      <c r="Q30" s="66"/>
      <c r="R30" s="66"/>
      <c r="S30" s="66"/>
      <c r="T30" s="66"/>
      <c r="U30" s="194">
        <v>3</v>
      </c>
      <c r="V30" s="194"/>
    </row>
    <row r="31" spans="1:22">
      <c r="A31" s="37" t="s">
        <v>77</v>
      </c>
      <c r="B31" s="52" t="s">
        <v>78</v>
      </c>
      <c r="C31" s="53"/>
      <c r="D31" s="53"/>
      <c r="E31" s="54"/>
      <c r="F31" s="56"/>
      <c r="G31" s="56">
        <v>5</v>
      </c>
      <c r="H31" s="56"/>
      <c r="I31" s="145">
        <f t="shared" si="0"/>
        <v>48</v>
      </c>
      <c r="J31" s="145">
        <f t="shared" si="2"/>
        <v>16</v>
      </c>
      <c r="K31" s="157">
        <v>32</v>
      </c>
      <c r="L31" s="56">
        <v>32</v>
      </c>
      <c r="M31" s="56"/>
      <c r="N31" s="56"/>
      <c r="O31" s="56"/>
      <c r="P31" s="56"/>
      <c r="Q31" s="56"/>
      <c r="R31" s="83"/>
      <c r="S31" s="56">
        <v>2</v>
      </c>
      <c r="T31" s="56"/>
      <c r="U31" s="56"/>
      <c r="V31" s="56"/>
    </row>
    <row r="32" spans="1:22">
      <c r="A32" s="37" t="s">
        <v>79</v>
      </c>
      <c r="B32" s="57" t="s">
        <v>80</v>
      </c>
      <c r="C32" s="57"/>
      <c r="D32" s="57"/>
      <c r="E32" s="57"/>
      <c r="F32" s="51"/>
      <c r="G32" s="51">
        <v>6</v>
      </c>
      <c r="H32" s="51">
        <v>5</v>
      </c>
      <c r="I32" s="145">
        <f t="shared" si="0"/>
        <v>51</v>
      </c>
      <c r="J32" s="145">
        <f t="shared" si="2"/>
        <v>17</v>
      </c>
      <c r="K32" s="156">
        <v>34</v>
      </c>
      <c r="L32" s="51">
        <v>34</v>
      </c>
      <c r="M32" s="51"/>
      <c r="N32" s="51"/>
      <c r="O32" s="51"/>
      <c r="P32" s="51"/>
      <c r="Q32" s="51"/>
      <c r="R32" s="51"/>
      <c r="S32" s="51">
        <v>1</v>
      </c>
      <c r="T32" s="51">
        <v>1</v>
      </c>
      <c r="U32" s="51"/>
      <c r="V32" s="51"/>
    </row>
    <row r="33" spans="1:22">
      <c r="A33" s="37" t="s">
        <v>81</v>
      </c>
      <c r="B33" s="58" t="s">
        <v>82</v>
      </c>
      <c r="C33" s="59"/>
      <c r="D33" s="59"/>
      <c r="E33" s="60"/>
      <c r="F33" s="34"/>
      <c r="G33" s="34">
        <v>5</v>
      </c>
      <c r="H33" s="61"/>
      <c r="I33" s="145">
        <f t="shared" si="0"/>
        <v>48</v>
      </c>
      <c r="J33" s="145">
        <f t="shared" si="2"/>
        <v>16</v>
      </c>
      <c r="K33" s="158">
        <v>32</v>
      </c>
      <c r="L33" s="61">
        <v>32</v>
      </c>
      <c r="M33" s="61"/>
      <c r="N33" s="61"/>
      <c r="O33" s="61"/>
      <c r="P33" s="61"/>
      <c r="Q33" s="61"/>
      <c r="R33" s="61"/>
      <c r="S33" s="61">
        <v>2</v>
      </c>
      <c r="T33" s="61"/>
      <c r="U33" s="34"/>
      <c r="V33" s="34"/>
    </row>
    <row r="34" spans="1:22">
      <c r="A34" s="37" t="s">
        <v>83</v>
      </c>
      <c r="B34" s="57" t="s">
        <v>84</v>
      </c>
      <c r="C34" s="57"/>
      <c r="D34" s="57"/>
      <c r="E34" s="57"/>
      <c r="F34" s="34"/>
      <c r="G34" s="34"/>
      <c r="H34" s="34"/>
      <c r="I34" s="145">
        <f t="shared" si="0"/>
        <v>144</v>
      </c>
      <c r="J34" s="145">
        <f t="shared" si="2"/>
        <v>48</v>
      </c>
      <c r="K34" s="159">
        <v>96</v>
      </c>
      <c r="L34" s="34">
        <v>96</v>
      </c>
      <c r="M34" s="34"/>
      <c r="N34" s="34"/>
      <c r="O34" s="34"/>
      <c r="P34" s="34">
        <v>1</v>
      </c>
      <c r="Q34" s="34">
        <v>1</v>
      </c>
      <c r="R34" s="34">
        <v>3</v>
      </c>
      <c r="S34" s="34"/>
      <c r="T34" s="34"/>
      <c r="U34" s="34"/>
      <c r="V34" s="34"/>
    </row>
    <row r="35" spans="1:22">
      <c r="A35" s="62" t="s">
        <v>85</v>
      </c>
      <c r="B35" s="63" t="s">
        <v>86</v>
      </c>
      <c r="C35" s="64"/>
      <c r="D35" s="64"/>
      <c r="E35" s="65"/>
      <c r="F35" s="39"/>
      <c r="G35" s="39"/>
      <c r="H35" s="39"/>
      <c r="I35" s="160"/>
      <c r="J35" s="152"/>
      <c r="K35" s="161"/>
      <c r="L35" s="39"/>
      <c r="M35" s="39"/>
      <c r="N35" s="155"/>
      <c r="O35" s="155">
        <f t="shared" ref="O35:V35" si="3">SUM(O14:O34)</f>
        <v>19</v>
      </c>
      <c r="P35" s="155">
        <f t="shared" si="3"/>
        <v>20</v>
      </c>
      <c r="Q35" s="155">
        <f t="shared" si="3"/>
        <v>16</v>
      </c>
      <c r="R35" s="155">
        <f t="shared" si="3"/>
        <v>15</v>
      </c>
      <c r="S35" s="155">
        <f t="shared" si="3"/>
        <v>9</v>
      </c>
      <c r="T35" s="155">
        <f t="shared" si="3"/>
        <v>1</v>
      </c>
      <c r="U35" s="155">
        <f t="shared" si="3"/>
        <v>3</v>
      </c>
      <c r="V35" s="155">
        <f t="shared" si="3"/>
        <v>0</v>
      </c>
    </row>
    <row r="36" spans="1:22">
      <c r="A36" s="37" t="s">
        <v>87</v>
      </c>
      <c r="B36" s="47" t="s">
        <v>88</v>
      </c>
      <c r="C36" s="47"/>
      <c r="D36" s="47"/>
      <c r="E36" s="47"/>
      <c r="F36" s="66"/>
      <c r="G36" s="51"/>
      <c r="H36" s="51"/>
      <c r="I36" s="140">
        <f t="shared" ref="I36:I41" si="4">J36+K36</f>
        <v>492</v>
      </c>
      <c r="J36" s="140">
        <f>SUM(J37:J41)</f>
        <v>164</v>
      </c>
      <c r="K36" s="141">
        <f>SUM(K37:K41)</f>
        <v>328</v>
      </c>
      <c r="L36" s="162"/>
      <c r="M36" s="51"/>
      <c r="N36" s="51"/>
      <c r="O36" s="163"/>
      <c r="P36" s="163"/>
      <c r="Q36" s="163"/>
      <c r="R36" s="163"/>
      <c r="S36" s="163"/>
      <c r="T36" s="163"/>
      <c r="U36" s="163"/>
      <c r="V36" s="163"/>
    </row>
    <row r="37" spans="1:22">
      <c r="A37" s="37" t="s">
        <v>89</v>
      </c>
      <c r="B37" s="67" t="s">
        <v>90</v>
      </c>
      <c r="C37" s="68"/>
      <c r="D37" s="68"/>
      <c r="E37" s="69"/>
      <c r="F37" s="51"/>
      <c r="G37" s="51">
        <v>5</v>
      </c>
      <c r="H37" s="51"/>
      <c r="I37" s="164">
        <f t="shared" si="4"/>
        <v>72</v>
      </c>
      <c r="J37" s="163">
        <f>K37/2</f>
        <v>24</v>
      </c>
      <c r="K37" s="156">
        <v>48</v>
      </c>
      <c r="L37" s="51">
        <v>48</v>
      </c>
      <c r="M37" s="51"/>
      <c r="N37" s="51"/>
      <c r="O37" s="163"/>
      <c r="P37" s="163"/>
      <c r="Q37" s="163"/>
      <c r="R37" s="163"/>
      <c r="S37" s="163">
        <v>3</v>
      </c>
      <c r="T37" s="163"/>
      <c r="U37" s="163"/>
      <c r="V37" s="163"/>
    </row>
    <row r="38" spans="1:22">
      <c r="A38" s="37" t="s">
        <v>91</v>
      </c>
      <c r="B38" s="67" t="s">
        <v>92</v>
      </c>
      <c r="C38" s="68"/>
      <c r="D38" s="68"/>
      <c r="E38" s="69"/>
      <c r="F38" s="51">
        <v>3</v>
      </c>
      <c r="G38" s="51"/>
      <c r="H38" s="51"/>
      <c r="I38" s="164">
        <f t="shared" si="4"/>
        <v>72</v>
      </c>
      <c r="J38" s="163">
        <f>K38/2</f>
        <v>24</v>
      </c>
      <c r="K38" s="156">
        <v>48</v>
      </c>
      <c r="L38" s="51">
        <v>48</v>
      </c>
      <c r="M38" s="51"/>
      <c r="N38" s="51"/>
      <c r="O38" s="163"/>
      <c r="P38" s="163"/>
      <c r="Q38" s="163">
        <v>3</v>
      </c>
      <c r="R38" s="163"/>
      <c r="S38" s="163"/>
      <c r="T38" s="163"/>
      <c r="U38" s="163"/>
      <c r="V38" s="163"/>
    </row>
    <row r="39" spans="1:22">
      <c r="A39" s="37" t="s">
        <v>93</v>
      </c>
      <c r="B39" s="67" t="s">
        <v>51</v>
      </c>
      <c r="C39" s="68"/>
      <c r="D39" s="68"/>
      <c r="E39" s="69"/>
      <c r="F39" s="51"/>
      <c r="G39" s="51">
        <v>8</v>
      </c>
      <c r="H39" s="51" t="s">
        <v>94</v>
      </c>
      <c r="I39" s="164">
        <f t="shared" si="4"/>
        <v>109.5</v>
      </c>
      <c r="J39" s="163">
        <f>K39/2</f>
        <v>36.5</v>
      </c>
      <c r="K39" s="156">
        <v>73</v>
      </c>
      <c r="L39" s="51">
        <v>73</v>
      </c>
      <c r="M39" s="51"/>
      <c r="N39" s="51"/>
      <c r="O39" s="163"/>
      <c r="P39" s="163"/>
      <c r="Q39" s="163"/>
      <c r="R39" s="163"/>
      <c r="S39" s="163">
        <v>1</v>
      </c>
      <c r="T39" s="163">
        <v>1</v>
      </c>
      <c r="U39" s="163">
        <v>2</v>
      </c>
      <c r="V39" s="163">
        <v>1</v>
      </c>
    </row>
    <row r="40" spans="1:22">
      <c r="A40" s="37" t="s">
        <v>95</v>
      </c>
      <c r="B40" s="70" t="s">
        <v>96</v>
      </c>
      <c r="C40" s="70"/>
      <c r="D40" s="70"/>
      <c r="E40" s="70"/>
      <c r="F40" s="61"/>
      <c r="G40" s="61">
        <v>7</v>
      </c>
      <c r="H40" s="61" t="s">
        <v>97</v>
      </c>
      <c r="I40" s="164">
        <f t="shared" si="4"/>
        <v>102</v>
      </c>
      <c r="J40" s="163">
        <f>K40/2</f>
        <v>34</v>
      </c>
      <c r="K40" s="158">
        <v>68</v>
      </c>
      <c r="L40" s="61">
        <v>68</v>
      </c>
      <c r="M40" s="61"/>
      <c r="N40" s="61"/>
      <c r="O40" s="61"/>
      <c r="P40" s="61"/>
      <c r="Q40" s="61"/>
      <c r="R40" s="61"/>
      <c r="S40" s="61">
        <v>1</v>
      </c>
      <c r="T40" s="61">
        <v>1</v>
      </c>
      <c r="U40" s="61">
        <v>2</v>
      </c>
      <c r="V40" s="61"/>
    </row>
    <row r="41" spans="1:22">
      <c r="A41" s="37" t="s">
        <v>98</v>
      </c>
      <c r="B41" s="71" t="s">
        <v>57</v>
      </c>
      <c r="C41" s="72"/>
      <c r="D41" s="72"/>
      <c r="E41" s="73"/>
      <c r="F41" s="51"/>
      <c r="G41" s="51">
        <v>8</v>
      </c>
      <c r="H41" s="56" t="s">
        <v>94</v>
      </c>
      <c r="I41" s="164">
        <f t="shared" si="4"/>
        <v>136.5</v>
      </c>
      <c r="J41" s="163">
        <f>K41/2</f>
        <v>45.5</v>
      </c>
      <c r="K41" s="157">
        <v>91</v>
      </c>
      <c r="L41" s="56">
        <v>91</v>
      </c>
      <c r="M41" s="56"/>
      <c r="N41" s="56"/>
      <c r="O41" s="165"/>
      <c r="P41" s="165"/>
      <c r="Q41" s="165"/>
      <c r="R41" s="165"/>
      <c r="S41" s="165">
        <v>2</v>
      </c>
      <c r="T41" s="165">
        <v>2</v>
      </c>
      <c r="U41" s="163">
        <v>1</v>
      </c>
      <c r="V41" s="163">
        <v>1</v>
      </c>
    </row>
    <row r="42" ht="15" spans="1:22">
      <c r="A42" s="74"/>
      <c r="B42" s="75" t="s">
        <v>86</v>
      </c>
      <c r="C42" s="76"/>
      <c r="D42" s="76"/>
      <c r="E42" s="77"/>
      <c r="F42" s="78"/>
      <c r="G42" s="78"/>
      <c r="H42" s="78"/>
      <c r="I42" s="78"/>
      <c r="J42" s="166"/>
      <c r="K42" s="167"/>
      <c r="L42" s="78"/>
      <c r="M42" s="78"/>
      <c r="N42" s="168"/>
      <c r="O42" s="166">
        <f t="shared" ref="O42:V42" si="5">SUM(O37:O41)</f>
        <v>0</v>
      </c>
      <c r="P42" s="166">
        <f t="shared" si="5"/>
        <v>0</v>
      </c>
      <c r="Q42" s="166">
        <f t="shared" si="5"/>
        <v>3</v>
      </c>
      <c r="R42" s="166">
        <f t="shared" si="5"/>
        <v>0</v>
      </c>
      <c r="S42" s="166">
        <f t="shared" si="5"/>
        <v>7</v>
      </c>
      <c r="T42" s="166">
        <f t="shared" si="5"/>
        <v>4</v>
      </c>
      <c r="U42" s="166">
        <f t="shared" si="5"/>
        <v>5</v>
      </c>
      <c r="V42" s="166">
        <f t="shared" si="5"/>
        <v>2</v>
      </c>
    </row>
    <row r="43" spans="1:22">
      <c r="A43" s="37"/>
      <c r="B43" s="79" t="s">
        <v>99</v>
      </c>
      <c r="C43" s="79"/>
      <c r="D43" s="79"/>
      <c r="E43" s="79"/>
      <c r="F43" s="80"/>
      <c r="G43" s="80"/>
      <c r="H43" s="80"/>
      <c r="I43" s="57"/>
      <c r="J43" s="70"/>
      <c r="K43" s="169"/>
      <c r="L43" s="70"/>
      <c r="M43" s="80"/>
      <c r="N43" s="170"/>
      <c r="O43" s="171"/>
      <c r="P43" s="171"/>
      <c r="Q43" s="171"/>
      <c r="R43" s="171"/>
      <c r="S43" s="171"/>
      <c r="T43" s="171"/>
      <c r="U43" s="171"/>
      <c r="V43" s="171"/>
    </row>
    <row r="44" spans="1:22">
      <c r="A44" s="81" t="s">
        <v>100</v>
      </c>
      <c r="B44" s="82" t="s">
        <v>101</v>
      </c>
      <c r="C44" s="83"/>
      <c r="D44" s="83"/>
      <c r="E44" s="83"/>
      <c r="F44" s="51"/>
      <c r="G44" s="51"/>
      <c r="H44" s="51" t="s">
        <v>102</v>
      </c>
      <c r="I44" s="172">
        <v>2171</v>
      </c>
      <c r="J44" s="172">
        <v>713</v>
      </c>
      <c r="K44" s="173">
        <f>SUM(K45:K54)</f>
        <v>1447</v>
      </c>
      <c r="L44" s="162"/>
      <c r="M44" s="51"/>
      <c r="N44" s="51"/>
      <c r="O44" s="51"/>
      <c r="P44" s="51"/>
      <c r="Q44" s="51"/>
      <c r="R44" s="51"/>
      <c r="S44" s="51"/>
      <c r="T44" s="51"/>
      <c r="U44" s="34"/>
      <c r="V44" s="34"/>
    </row>
    <row r="45" spans="1:22">
      <c r="A45" s="84" t="s">
        <v>103</v>
      </c>
      <c r="B45" s="70" t="s">
        <v>104</v>
      </c>
      <c r="C45" s="70"/>
      <c r="D45" s="70"/>
      <c r="E45" s="70"/>
      <c r="F45" s="51"/>
      <c r="G45" s="51">
        <v>7</v>
      </c>
      <c r="H45" s="51">
        <v>5.6</v>
      </c>
      <c r="I45" s="172">
        <v>201</v>
      </c>
      <c r="J45" s="172">
        <v>67</v>
      </c>
      <c r="K45" s="156">
        <v>134</v>
      </c>
      <c r="L45" s="162"/>
      <c r="M45" s="51"/>
      <c r="N45" s="51"/>
      <c r="O45" s="51"/>
      <c r="P45" s="51"/>
      <c r="Q45" s="51"/>
      <c r="R45" s="51"/>
      <c r="S45" s="66">
        <v>1</v>
      </c>
      <c r="T45" s="66">
        <v>3</v>
      </c>
      <c r="U45" s="194">
        <v>4</v>
      </c>
      <c r="V45" s="34"/>
    </row>
    <row r="46" spans="1:22">
      <c r="A46" s="84" t="s">
        <v>105</v>
      </c>
      <c r="B46" s="70" t="s">
        <v>106</v>
      </c>
      <c r="C46" s="70"/>
      <c r="D46" s="70"/>
      <c r="E46" s="70"/>
      <c r="F46" s="51">
        <v>4</v>
      </c>
      <c r="G46" s="51"/>
      <c r="H46" s="85" t="s">
        <v>42</v>
      </c>
      <c r="I46" s="163">
        <f t="shared" ref="I46:I54" si="6">J46+K46</f>
        <v>138</v>
      </c>
      <c r="J46" s="163">
        <f>K46/2</f>
        <v>46</v>
      </c>
      <c r="K46" s="156">
        <v>92</v>
      </c>
      <c r="L46" s="51"/>
      <c r="M46" s="51">
        <v>92</v>
      </c>
      <c r="N46" s="51"/>
      <c r="O46" s="51">
        <v>1</v>
      </c>
      <c r="P46" s="51">
        <v>1</v>
      </c>
      <c r="Q46" s="51">
        <v>1</v>
      </c>
      <c r="R46" s="51">
        <v>2</v>
      </c>
      <c r="S46" s="51"/>
      <c r="T46" s="51"/>
      <c r="U46" s="34"/>
      <c r="V46" s="34"/>
    </row>
    <row r="47" spans="1:22">
      <c r="A47" s="84" t="s">
        <v>107</v>
      </c>
      <c r="B47" s="67" t="s">
        <v>108</v>
      </c>
      <c r="C47" s="68"/>
      <c r="D47" s="68"/>
      <c r="E47" s="69"/>
      <c r="F47" s="51"/>
      <c r="G47" s="51">
        <v>7</v>
      </c>
      <c r="H47" s="51">
        <v>6</v>
      </c>
      <c r="I47" s="163">
        <f t="shared" si="6"/>
        <v>78</v>
      </c>
      <c r="J47" s="163">
        <f t="shared" ref="J47:J54" si="7">K47/2</f>
        <v>26</v>
      </c>
      <c r="K47" s="156">
        <v>52</v>
      </c>
      <c r="L47" s="51">
        <v>52</v>
      </c>
      <c r="M47" s="51"/>
      <c r="N47" s="51"/>
      <c r="O47" s="51"/>
      <c r="P47" s="51"/>
      <c r="Q47" s="51"/>
      <c r="R47" s="51"/>
      <c r="S47" s="51"/>
      <c r="T47" s="51">
        <v>2</v>
      </c>
      <c r="U47" s="34">
        <v>1</v>
      </c>
      <c r="V47" s="34"/>
    </row>
    <row r="48" spans="1:22">
      <c r="A48" s="84" t="s">
        <v>109</v>
      </c>
      <c r="B48" s="70" t="s">
        <v>84</v>
      </c>
      <c r="C48" s="70"/>
      <c r="D48" s="70"/>
      <c r="E48" s="70"/>
      <c r="F48" s="34" t="s">
        <v>110</v>
      </c>
      <c r="G48" s="34" t="s">
        <v>111</v>
      </c>
      <c r="H48" s="34">
        <v>4</v>
      </c>
      <c r="I48" s="163">
        <f t="shared" si="6"/>
        <v>654</v>
      </c>
      <c r="J48" s="163">
        <f t="shared" si="7"/>
        <v>218</v>
      </c>
      <c r="K48" s="159">
        <v>436</v>
      </c>
      <c r="L48" s="34"/>
      <c r="M48" s="34">
        <v>436</v>
      </c>
      <c r="N48" s="34"/>
      <c r="O48" s="34">
        <v>4</v>
      </c>
      <c r="P48" s="34">
        <v>3</v>
      </c>
      <c r="Q48" s="34">
        <v>3</v>
      </c>
      <c r="R48" s="34">
        <v>1</v>
      </c>
      <c r="S48" s="34">
        <v>4</v>
      </c>
      <c r="T48" s="34">
        <v>5</v>
      </c>
      <c r="U48" s="34">
        <v>3</v>
      </c>
      <c r="V48" s="34">
        <v>6</v>
      </c>
    </row>
    <row r="49" spans="1:22">
      <c r="A49" s="84" t="s">
        <v>112</v>
      </c>
      <c r="B49" s="70" t="s">
        <v>113</v>
      </c>
      <c r="C49" s="70"/>
      <c r="D49" s="70"/>
      <c r="E49" s="70"/>
      <c r="F49" s="34">
        <v>5.7</v>
      </c>
      <c r="G49" s="34" t="s">
        <v>114</v>
      </c>
      <c r="H49" s="34"/>
      <c r="I49" s="163">
        <f t="shared" si="6"/>
        <v>835.5</v>
      </c>
      <c r="J49" s="163">
        <f t="shared" si="7"/>
        <v>278.5</v>
      </c>
      <c r="K49" s="159">
        <v>557</v>
      </c>
      <c r="L49" s="34"/>
      <c r="M49" s="34">
        <v>557</v>
      </c>
      <c r="N49" s="34"/>
      <c r="O49" s="34">
        <v>4</v>
      </c>
      <c r="P49" s="34">
        <v>4</v>
      </c>
      <c r="Q49" s="34">
        <v>4</v>
      </c>
      <c r="R49" s="34">
        <v>4</v>
      </c>
      <c r="S49" s="34">
        <v>4</v>
      </c>
      <c r="T49" s="34">
        <v>5</v>
      </c>
      <c r="U49" s="34">
        <v>5</v>
      </c>
      <c r="V49" s="34">
        <v>5</v>
      </c>
    </row>
    <row r="50" spans="1:22">
      <c r="A50" s="86" t="s">
        <v>115</v>
      </c>
      <c r="B50" s="70" t="s">
        <v>116</v>
      </c>
      <c r="C50" s="70"/>
      <c r="D50" s="70"/>
      <c r="E50" s="70"/>
      <c r="F50" s="34">
        <v>2</v>
      </c>
      <c r="G50" s="34"/>
      <c r="H50" s="34">
        <v>1</v>
      </c>
      <c r="I50" s="163">
        <f t="shared" si="6"/>
        <v>54</v>
      </c>
      <c r="J50" s="163">
        <f t="shared" si="7"/>
        <v>18</v>
      </c>
      <c r="K50" s="159">
        <v>36</v>
      </c>
      <c r="L50" s="34"/>
      <c r="M50" s="34">
        <v>36</v>
      </c>
      <c r="N50" s="34"/>
      <c r="O50" s="34">
        <v>1</v>
      </c>
      <c r="P50" s="34">
        <v>1</v>
      </c>
      <c r="Q50" s="34"/>
      <c r="R50" s="34"/>
      <c r="S50" s="34"/>
      <c r="T50" s="34"/>
      <c r="U50" s="34"/>
      <c r="V50" s="34"/>
    </row>
    <row r="51" spans="1:22">
      <c r="A51" s="84" t="s">
        <v>117</v>
      </c>
      <c r="B51" s="70" t="s">
        <v>118</v>
      </c>
      <c r="C51" s="70"/>
      <c r="D51" s="70"/>
      <c r="E51" s="70"/>
      <c r="F51" s="87"/>
      <c r="G51" s="51">
        <v>4</v>
      </c>
      <c r="H51" s="51"/>
      <c r="I51" s="163">
        <f t="shared" si="6"/>
        <v>60</v>
      </c>
      <c r="J51" s="163">
        <f t="shared" si="7"/>
        <v>20</v>
      </c>
      <c r="K51" s="156">
        <v>40</v>
      </c>
      <c r="L51" s="51">
        <v>40</v>
      </c>
      <c r="M51" s="87"/>
      <c r="N51" s="87"/>
      <c r="O51" s="51"/>
      <c r="P51" s="51"/>
      <c r="Q51" s="51"/>
      <c r="R51" s="51">
        <v>2</v>
      </c>
      <c r="S51" s="87"/>
      <c r="T51" s="87"/>
      <c r="U51" s="195"/>
      <c r="V51" s="195"/>
    </row>
    <row r="52" ht="25" customHeight="1" spans="1:22">
      <c r="A52" s="84" t="s">
        <v>119</v>
      </c>
      <c r="B52" s="67" t="s">
        <v>120</v>
      </c>
      <c r="C52" s="68"/>
      <c r="D52" s="68"/>
      <c r="E52" s="69"/>
      <c r="F52" s="51"/>
      <c r="G52" s="51">
        <v>7</v>
      </c>
      <c r="H52" s="51"/>
      <c r="I52" s="163">
        <f t="shared" si="6"/>
        <v>48</v>
      </c>
      <c r="J52" s="163">
        <f t="shared" si="7"/>
        <v>16</v>
      </c>
      <c r="K52" s="156">
        <v>32</v>
      </c>
      <c r="L52" s="51"/>
      <c r="M52" s="51">
        <v>32</v>
      </c>
      <c r="N52" s="51"/>
      <c r="O52" s="51"/>
      <c r="P52" s="51"/>
      <c r="Q52" s="51"/>
      <c r="R52" s="51"/>
      <c r="S52" s="51"/>
      <c r="T52" s="51"/>
      <c r="U52" s="34">
        <v>2</v>
      </c>
      <c r="V52" s="34"/>
    </row>
    <row r="53" ht="25" customHeight="1" spans="1:22">
      <c r="A53" s="86" t="s">
        <v>121</v>
      </c>
      <c r="B53" s="70" t="s">
        <v>122</v>
      </c>
      <c r="C53" s="70"/>
      <c r="D53" s="70"/>
      <c r="E53" s="70"/>
      <c r="F53" s="51"/>
      <c r="G53" s="51">
        <v>6</v>
      </c>
      <c r="H53" s="51"/>
      <c r="I53" s="163">
        <f t="shared" si="6"/>
        <v>54</v>
      </c>
      <c r="J53" s="163">
        <f t="shared" si="7"/>
        <v>18</v>
      </c>
      <c r="K53" s="156">
        <v>36</v>
      </c>
      <c r="L53" s="51">
        <v>36</v>
      </c>
      <c r="M53" s="51"/>
      <c r="N53" s="51"/>
      <c r="O53" s="51"/>
      <c r="P53" s="51"/>
      <c r="Q53" s="51"/>
      <c r="R53" s="51"/>
      <c r="S53" s="51"/>
      <c r="T53" s="51">
        <v>2</v>
      </c>
      <c r="U53" s="34"/>
      <c r="V53" s="34"/>
    </row>
    <row r="54" spans="1:22">
      <c r="A54" s="86" t="s">
        <v>123</v>
      </c>
      <c r="B54" s="88" t="s">
        <v>124</v>
      </c>
      <c r="C54" s="88"/>
      <c r="D54" s="88"/>
      <c r="E54" s="88"/>
      <c r="F54" s="51"/>
      <c r="G54" s="51"/>
      <c r="H54" s="51">
        <v>7</v>
      </c>
      <c r="I54" s="163">
        <f t="shared" si="6"/>
        <v>48</v>
      </c>
      <c r="J54" s="163">
        <f t="shared" si="7"/>
        <v>16</v>
      </c>
      <c r="K54" s="156">
        <v>32</v>
      </c>
      <c r="L54" s="51">
        <v>32</v>
      </c>
      <c r="M54" s="51"/>
      <c r="N54" s="51"/>
      <c r="O54" s="51"/>
      <c r="P54" s="51"/>
      <c r="Q54" s="51"/>
      <c r="R54" s="176"/>
      <c r="S54" s="51"/>
      <c r="T54" s="51"/>
      <c r="U54" s="51">
        <v>2</v>
      </c>
      <c r="V54" s="51"/>
    </row>
    <row r="55" spans="1:22">
      <c r="A55" s="89"/>
      <c r="B55" s="90" t="s">
        <v>86</v>
      </c>
      <c r="C55" s="90"/>
      <c r="D55" s="90"/>
      <c r="E55" s="91"/>
      <c r="F55" s="92"/>
      <c r="G55" s="92"/>
      <c r="H55" s="92"/>
      <c r="I55" s="92"/>
      <c r="J55" s="174"/>
      <c r="K55" s="175"/>
      <c r="L55" s="92"/>
      <c r="M55" s="92"/>
      <c r="N55" s="92"/>
      <c r="O55" s="120">
        <f t="shared" ref="O55:V55" si="8">SUM(O46:O54)</f>
        <v>10</v>
      </c>
      <c r="P55" s="120">
        <f t="shared" si="8"/>
        <v>9</v>
      </c>
      <c r="Q55" s="120">
        <f t="shared" si="8"/>
        <v>8</v>
      </c>
      <c r="R55" s="120">
        <f t="shared" si="8"/>
        <v>9</v>
      </c>
      <c r="S55" s="120">
        <f t="shared" si="8"/>
        <v>8</v>
      </c>
      <c r="T55" s="120">
        <f t="shared" si="8"/>
        <v>14</v>
      </c>
      <c r="U55" s="120">
        <f t="shared" si="8"/>
        <v>13</v>
      </c>
      <c r="V55" s="120">
        <f t="shared" si="8"/>
        <v>11</v>
      </c>
    </row>
    <row r="56" spans="1:22">
      <c r="A56" s="62"/>
      <c r="B56" s="63" t="s">
        <v>125</v>
      </c>
      <c r="C56" s="93"/>
      <c r="D56" s="93"/>
      <c r="E56" s="94"/>
      <c r="F56" s="39"/>
      <c r="G56" s="39"/>
      <c r="H56" s="39"/>
      <c r="I56" s="176"/>
      <c r="J56" s="145"/>
      <c r="K56" s="161"/>
      <c r="L56" s="39"/>
      <c r="M56" s="177"/>
      <c r="N56" s="56"/>
      <c r="O56" s="56"/>
      <c r="P56" s="56"/>
      <c r="Q56" s="56"/>
      <c r="R56" s="56"/>
      <c r="S56" s="56"/>
      <c r="T56" s="56"/>
      <c r="U56" s="61"/>
      <c r="V56" s="61"/>
    </row>
    <row r="57" ht="15" spans="1:22">
      <c r="A57" s="95" t="s">
        <v>126</v>
      </c>
      <c r="B57" s="96" t="s">
        <v>127</v>
      </c>
      <c r="C57" s="97"/>
      <c r="D57" s="97"/>
      <c r="E57" s="98"/>
      <c r="F57" s="99"/>
      <c r="G57" s="99"/>
      <c r="H57" s="99"/>
      <c r="I57" s="178">
        <f>I58+I63+I71</f>
        <v>3242</v>
      </c>
      <c r="J57" s="178">
        <f>J58+J63+J71</f>
        <v>768.5</v>
      </c>
      <c r="K57" s="179">
        <f>K58+K63+K71</f>
        <v>2583</v>
      </c>
      <c r="L57" s="180"/>
      <c r="M57" s="104"/>
      <c r="N57" s="104"/>
      <c r="O57" s="181">
        <f t="shared" ref="O57:V57" si="9">O62+O69</f>
        <v>7</v>
      </c>
      <c r="P57" s="181">
        <f t="shared" si="9"/>
        <v>7</v>
      </c>
      <c r="Q57" s="181">
        <f t="shared" si="9"/>
        <v>9</v>
      </c>
      <c r="R57" s="181">
        <f t="shared" si="9"/>
        <v>10</v>
      </c>
      <c r="S57" s="181">
        <f t="shared" si="9"/>
        <v>10</v>
      </c>
      <c r="T57" s="181">
        <f t="shared" si="9"/>
        <v>14</v>
      </c>
      <c r="U57" s="181">
        <f t="shared" si="9"/>
        <v>12</v>
      </c>
      <c r="V57" s="181">
        <f t="shared" si="9"/>
        <v>19</v>
      </c>
    </row>
    <row r="58" ht="30" customHeight="1" spans="1:22">
      <c r="A58" s="100" t="s">
        <v>128</v>
      </c>
      <c r="B58" s="101" t="s">
        <v>129</v>
      </c>
      <c r="C58" s="102"/>
      <c r="D58" s="102"/>
      <c r="E58" s="103"/>
      <c r="F58" s="104"/>
      <c r="G58" s="104"/>
      <c r="H58" s="104"/>
      <c r="I58" s="182">
        <f>SUM(I59:I61)</f>
        <v>1050</v>
      </c>
      <c r="J58" s="182">
        <f>SUM(J59:J61)</f>
        <v>230</v>
      </c>
      <c r="K58" s="183">
        <f>SUM(K59:K61)</f>
        <v>820</v>
      </c>
      <c r="L58" s="126"/>
      <c r="M58" s="99"/>
      <c r="N58" s="99"/>
      <c r="O58" s="99"/>
      <c r="P58" s="99"/>
      <c r="Q58" s="99"/>
      <c r="R58" s="99"/>
      <c r="S58" s="99"/>
      <c r="T58" s="99"/>
      <c r="U58" s="99"/>
      <c r="V58" s="99"/>
    </row>
    <row r="59" ht="28" customHeight="1" spans="1:22">
      <c r="A59" s="12" t="s">
        <v>130</v>
      </c>
      <c r="B59" s="105" t="s">
        <v>131</v>
      </c>
      <c r="C59" s="106"/>
      <c r="D59" s="106"/>
      <c r="E59" s="107"/>
      <c r="F59" s="108" t="s">
        <v>132</v>
      </c>
      <c r="G59" s="108" t="s">
        <v>133</v>
      </c>
      <c r="H59" s="108" t="s">
        <v>134</v>
      </c>
      <c r="I59" s="165">
        <f>J59+K59</f>
        <v>690</v>
      </c>
      <c r="J59" s="165">
        <f>K59/2</f>
        <v>230</v>
      </c>
      <c r="K59" s="157">
        <v>460</v>
      </c>
      <c r="L59" s="56"/>
      <c r="M59" s="56">
        <v>460</v>
      </c>
      <c r="N59" s="56"/>
      <c r="O59" s="56">
        <v>3</v>
      </c>
      <c r="P59" s="56">
        <v>3</v>
      </c>
      <c r="Q59" s="56">
        <v>3</v>
      </c>
      <c r="R59" s="56">
        <v>3</v>
      </c>
      <c r="S59" s="56">
        <v>3</v>
      </c>
      <c r="T59" s="56">
        <v>5</v>
      </c>
      <c r="U59" s="56">
        <v>4</v>
      </c>
      <c r="V59" s="56">
        <v>6</v>
      </c>
    </row>
    <row r="60" ht="24" customHeight="1" spans="1:22">
      <c r="A60" s="109" t="s">
        <v>135</v>
      </c>
      <c r="B60" s="110" t="s">
        <v>136</v>
      </c>
      <c r="C60" s="111"/>
      <c r="D60" s="111"/>
      <c r="E60" s="112"/>
      <c r="F60" s="113"/>
      <c r="G60" s="56"/>
      <c r="H60" s="114"/>
      <c r="I60" s="165">
        <v>216</v>
      </c>
      <c r="J60" s="165"/>
      <c r="K60" s="157">
        <v>216</v>
      </c>
      <c r="L60" s="184"/>
      <c r="M60" s="56"/>
      <c r="N60" s="184"/>
      <c r="O60" s="125" t="s">
        <v>137</v>
      </c>
      <c r="P60" s="125" t="s">
        <v>137</v>
      </c>
      <c r="Q60" s="125" t="s">
        <v>137</v>
      </c>
      <c r="R60" s="125" t="s">
        <v>137</v>
      </c>
      <c r="S60" s="125" t="s">
        <v>138</v>
      </c>
      <c r="T60" s="196" t="s">
        <v>138</v>
      </c>
      <c r="U60" s="56"/>
      <c r="V60" s="197"/>
    </row>
    <row r="61" ht="23" customHeight="1" spans="1:22">
      <c r="A61" s="115" t="s">
        <v>139</v>
      </c>
      <c r="B61" s="110" t="s">
        <v>140</v>
      </c>
      <c r="C61" s="111"/>
      <c r="D61" s="111"/>
      <c r="E61" s="112"/>
      <c r="F61" s="113"/>
      <c r="G61" s="56"/>
      <c r="H61" s="114"/>
      <c r="I61" s="165">
        <v>144</v>
      </c>
      <c r="J61" s="165"/>
      <c r="K61" s="157">
        <v>144</v>
      </c>
      <c r="L61" s="184"/>
      <c r="M61" s="56"/>
      <c r="N61" s="184"/>
      <c r="O61" s="56"/>
      <c r="P61" s="56"/>
      <c r="Q61" s="56"/>
      <c r="R61" s="125" t="s">
        <v>141</v>
      </c>
      <c r="S61" s="56"/>
      <c r="T61" s="125" t="s">
        <v>141</v>
      </c>
      <c r="U61" s="56"/>
      <c r="V61" s="197"/>
    </row>
    <row r="62" ht="19" customHeight="1" spans="1:22">
      <c r="A62" s="116"/>
      <c r="B62" s="117" t="s">
        <v>142</v>
      </c>
      <c r="C62" s="118"/>
      <c r="D62" s="118"/>
      <c r="E62" s="119"/>
      <c r="F62" s="120"/>
      <c r="G62" s="120"/>
      <c r="H62" s="120"/>
      <c r="I62" s="120"/>
      <c r="J62" s="174"/>
      <c r="K62" s="185"/>
      <c r="L62" s="120"/>
      <c r="M62" s="120"/>
      <c r="N62" s="120"/>
      <c r="O62" s="120">
        <f t="shared" ref="O62:V62" si="10">SUM(O59:O61)</f>
        <v>3</v>
      </c>
      <c r="P62" s="120">
        <f t="shared" si="10"/>
        <v>3</v>
      </c>
      <c r="Q62" s="120">
        <f t="shared" si="10"/>
        <v>3</v>
      </c>
      <c r="R62" s="120">
        <f t="shared" si="10"/>
        <v>3</v>
      </c>
      <c r="S62" s="120">
        <f t="shared" si="10"/>
        <v>3</v>
      </c>
      <c r="T62" s="120">
        <f t="shared" si="10"/>
        <v>5</v>
      </c>
      <c r="U62" s="120">
        <f t="shared" si="10"/>
        <v>4</v>
      </c>
      <c r="V62" s="120">
        <f t="shared" si="10"/>
        <v>6</v>
      </c>
    </row>
    <row r="63" spans="1:22">
      <c r="A63" s="121" t="s">
        <v>143</v>
      </c>
      <c r="B63" s="122" t="s">
        <v>144</v>
      </c>
      <c r="C63" s="123"/>
      <c r="D63" s="123"/>
      <c r="E63" s="124"/>
      <c r="F63" s="125"/>
      <c r="G63" s="125"/>
      <c r="H63" s="125"/>
      <c r="I63" s="186">
        <v>1778</v>
      </c>
      <c r="J63" s="186">
        <f>SUM(J64:J68)</f>
        <v>436.5</v>
      </c>
      <c r="K63" s="187">
        <f>SUM(K64:K66)</f>
        <v>1485</v>
      </c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</row>
    <row r="64" spans="1:22">
      <c r="A64" s="126" t="s">
        <v>145</v>
      </c>
      <c r="B64" s="127" t="s">
        <v>146</v>
      </c>
      <c r="C64" s="128"/>
      <c r="D64" s="128"/>
      <c r="E64" s="129"/>
      <c r="F64" s="108" t="s">
        <v>132</v>
      </c>
      <c r="G64" s="108" t="s">
        <v>133</v>
      </c>
      <c r="H64" s="108" t="s">
        <v>134</v>
      </c>
      <c r="I64" s="130">
        <v>1310</v>
      </c>
      <c r="J64" s="130">
        <f>K64/2</f>
        <v>436.5</v>
      </c>
      <c r="K64" s="157">
        <v>873</v>
      </c>
      <c r="L64" s="188"/>
      <c r="M64" s="56">
        <v>873</v>
      </c>
      <c r="N64" s="188"/>
      <c r="O64" s="56">
        <v>4</v>
      </c>
      <c r="P64" s="56">
        <v>4</v>
      </c>
      <c r="Q64" s="56">
        <v>6</v>
      </c>
      <c r="R64" s="56">
        <v>7</v>
      </c>
      <c r="S64" s="56">
        <v>7</v>
      </c>
      <c r="T64" s="56">
        <v>9</v>
      </c>
      <c r="U64" s="56">
        <v>8</v>
      </c>
      <c r="V64" s="56">
        <v>13</v>
      </c>
    </row>
    <row r="65" ht="21" customHeight="1" spans="1:22">
      <c r="A65" s="115" t="s">
        <v>147</v>
      </c>
      <c r="B65" s="198" t="s">
        <v>148</v>
      </c>
      <c r="C65" s="199"/>
      <c r="D65" s="199"/>
      <c r="E65" s="200"/>
      <c r="F65" s="56"/>
      <c r="G65" s="56"/>
      <c r="H65" s="201"/>
      <c r="I65" s="130">
        <v>432</v>
      </c>
      <c r="J65" s="130"/>
      <c r="K65" s="157">
        <v>432</v>
      </c>
      <c r="L65" s="56"/>
      <c r="M65" s="56"/>
      <c r="N65" s="113"/>
      <c r="O65" s="125" t="s">
        <v>149</v>
      </c>
      <c r="P65" s="125" t="s">
        <v>141</v>
      </c>
      <c r="Q65" s="125" t="s">
        <v>150</v>
      </c>
      <c r="R65" s="125" t="s">
        <v>150</v>
      </c>
      <c r="S65" s="125" t="s">
        <v>138</v>
      </c>
      <c r="T65" s="125" t="s">
        <v>137</v>
      </c>
      <c r="U65" s="265"/>
      <c r="V65" s="265"/>
    </row>
    <row r="66" ht="21" customHeight="1" spans="1:22">
      <c r="A66" s="202" t="s">
        <v>151</v>
      </c>
      <c r="B66" s="203" t="s">
        <v>152</v>
      </c>
      <c r="C66" s="204"/>
      <c r="D66" s="204"/>
      <c r="E66" s="205"/>
      <c r="F66" s="56"/>
      <c r="G66" s="56"/>
      <c r="H66" s="201"/>
      <c r="I66" s="348">
        <v>180</v>
      </c>
      <c r="J66" s="130"/>
      <c r="K66" s="187">
        <v>180</v>
      </c>
      <c r="L66" s="56"/>
      <c r="M66" s="56"/>
      <c r="N66" s="113"/>
      <c r="O66" s="265"/>
      <c r="P66" s="265"/>
      <c r="Q66" s="265"/>
      <c r="R66" s="265"/>
      <c r="S66" s="265"/>
      <c r="T66" s="265"/>
      <c r="U66" s="265"/>
      <c r="V66" s="265"/>
    </row>
    <row r="67" spans="1:22">
      <c r="A67" s="206" t="s">
        <v>153</v>
      </c>
      <c r="B67" s="110" t="s">
        <v>154</v>
      </c>
      <c r="C67" s="111"/>
      <c r="D67" s="111"/>
      <c r="E67" s="111"/>
      <c r="F67" s="113"/>
      <c r="G67" s="56"/>
      <c r="H67" s="114"/>
      <c r="I67" s="130">
        <v>216</v>
      </c>
      <c r="J67" s="130"/>
      <c r="K67" s="157">
        <v>216</v>
      </c>
      <c r="L67" s="184"/>
      <c r="M67" s="56"/>
      <c r="N67" s="184"/>
      <c r="O67" s="265"/>
      <c r="P67" s="349"/>
      <c r="Q67" s="265"/>
      <c r="R67" s="349"/>
      <c r="S67" s="445" t="s">
        <v>150</v>
      </c>
      <c r="T67" s="445" t="s">
        <v>155</v>
      </c>
      <c r="U67" s="445"/>
      <c r="V67" s="445"/>
    </row>
    <row r="68" spans="1:22">
      <c r="A68" s="207" t="s">
        <v>156</v>
      </c>
      <c r="B68" s="52" t="s">
        <v>157</v>
      </c>
      <c r="C68" s="53"/>
      <c r="D68" s="53"/>
      <c r="E68" s="54"/>
      <c r="F68" s="208"/>
      <c r="G68" s="208"/>
      <c r="H68" s="209"/>
      <c r="I68" s="130">
        <f>J68+K68</f>
        <v>36</v>
      </c>
      <c r="J68" s="130"/>
      <c r="K68" s="187">
        <v>36</v>
      </c>
      <c r="L68" s="264"/>
      <c r="M68" s="265"/>
      <c r="N68" s="349"/>
      <c r="O68" s="265"/>
      <c r="P68" s="349"/>
      <c r="Q68" s="265"/>
      <c r="R68" s="349"/>
      <c r="S68" s="265"/>
      <c r="T68" s="349"/>
      <c r="U68" s="265"/>
      <c r="V68" s="445" t="s">
        <v>137</v>
      </c>
    </row>
    <row r="69" spans="1:22">
      <c r="A69" s="210"/>
      <c r="B69" s="211" t="s">
        <v>142</v>
      </c>
      <c r="C69" s="212"/>
      <c r="D69" s="212"/>
      <c r="E69" s="213"/>
      <c r="F69" s="191"/>
      <c r="G69" s="191"/>
      <c r="H69" s="214"/>
      <c r="I69" s="191"/>
      <c r="J69" s="165"/>
      <c r="K69" s="157"/>
      <c r="L69" s="113"/>
      <c r="M69" s="56"/>
      <c r="N69" s="184"/>
      <c r="O69" s="186">
        <f t="shared" ref="O69:V69" si="11">SUM(O64:O68)</f>
        <v>4</v>
      </c>
      <c r="P69" s="186">
        <f t="shared" si="11"/>
        <v>4</v>
      </c>
      <c r="Q69" s="186">
        <f t="shared" si="11"/>
        <v>6</v>
      </c>
      <c r="R69" s="186">
        <f t="shared" si="11"/>
        <v>7</v>
      </c>
      <c r="S69" s="186">
        <f t="shared" si="11"/>
        <v>7</v>
      </c>
      <c r="T69" s="186">
        <f t="shared" si="11"/>
        <v>9</v>
      </c>
      <c r="U69" s="186">
        <f t="shared" si="11"/>
        <v>8</v>
      </c>
      <c r="V69" s="186">
        <f t="shared" si="11"/>
        <v>13</v>
      </c>
    </row>
    <row r="70" spans="1:22">
      <c r="A70" s="210"/>
      <c r="B70" s="110"/>
      <c r="C70" s="111"/>
      <c r="D70" s="111"/>
      <c r="E70" s="112"/>
      <c r="F70" s="191"/>
      <c r="G70" s="191"/>
      <c r="H70" s="214"/>
      <c r="I70" s="191"/>
      <c r="J70" s="165"/>
      <c r="K70" s="157"/>
      <c r="L70" s="113"/>
      <c r="M70" s="56"/>
      <c r="N70" s="184"/>
      <c r="O70" s="265"/>
      <c r="P70" s="349"/>
      <c r="Q70" s="265"/>
      <c r="R70" s="349"/>
      <c r="S70" s="265"/>
      <c r="T70" s="349"/>
      <c r="U70" s="265"/>
      <c r="V70" s="445"/>
    </row>
    <row r="71" spans="1:22">
      <c r="A71" s="95" t="s">
        <v>158</v>
      </c>
      <c r="B71" s="57" t="s">
        <v>159</v>
      </c>
      <c r="C71" s="57"/>
      <c r="D71" s="57"/>
      <c r="E71" s="57"/>
      <c r="F71" s="51"/>
      <c r="G71" s="51"/>
      <c r="H71" s="51"/>
      <c r="I71" s="172">
        <f>I72+I76</f>
        <v>414</v>
      </c>
      <c r="J71" s="172">
        <f>J72+J76</f>
        <v>102</v>
      </c>
      <c r="K71" s="173">
        <f>K72+K76</f>
        <v>278</v>
      </c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</row>
    <row r="72" spans="1:22">
      <c r="A72" s="215" t="s">
        <v>160</v>
      </c>
      <c r="B72" s="216" t="s">
        <v>161</v>
      </c>
      <c r="C72" s="216"/>
      <c r="D72" s="216"/>
      <c r="E72" s="216"/>
      <c r="F72" s="217"/>
      <c r="G72" s="217"/>
      <c r="H72" s="217"/>
      <c r="I72" s="350">
        <f>SUM(I74:I75)</f>
        <v>159</v>
      </c>
      <c r="J72" s="350">
        <f>K72/2</f>
        <v>53</v>
      </c>
      <c r="K72" s="351">
        <f>K74+K75</f>
        <v>106</v>
      </c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23"/>
    </row>
    <row r="73" spans="1:22">
      <c r="A73" s="15"/>
      <c r="B73" s="218"/>
      <c r="C73" s="219"/>
      <c r="D73" s="219"/>
      <c r="E73" s="220"/>
      <c r="F73" s="221"/>
      <c r="G73" s="221"/>
      <c r="H73" s="221"/>
      <c r="I73" s="352"/>
      <c r="J73" s="353"/>
      <c r="K73" s="354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3"/>
    </row>
    <row r="74" spans="1:22">
      <c r="A74" s="15"/>
      <c r="B74" s="222" t="s">
        <v>162</v>
      </c>
      <c r="C74" s="222"/>
      <c r="D74" s="222"/>
      <c r="E74" s="222"/>
      <c r="F74" s="223" t="s">
        <v>163</v>
      </c>
      <c r="G74" s="223"/>
      <c r="H74" s="223" t="s">
        <v>164</v>
      </c>
      <c r="I74" s="355">
        <v>99</v>
      </c>
      <c r="J74" s="355">
        <f>K74/2</f>
        <v>33</v>
      </c>
      <c r="K74" s="356">
        <v>66</v>
      </c>
      <c r="L74" s="357">
        <v>66</v>
      </c>
      <c r="M74" s="318"/>
      <c r="N74" s="318"/>
      <c r="O74" s="318"/>
      <c r="P74" s="318"/>
      <c r="Q74" s="357"/>
      <c r="R74" s="357"/>
      <c r="S74" s="357">
        <v>1</v>
      </c>
      <c r="T74" s="357">
        <v>1</v>
      </c>
      <c r="U74" s="357">
        <v>1</v>
      </c>
      <c r="V74" s="357">
        <v>2</v>
      </c>
    </row>
    <row r="75" spans="1:22">
      <c r="A75" s="15"/>
      <c r="B75" s="224" t="s">
        <v>165</v>
      </c>
      <c r="C75" s="225"/>
      <c r="D75" s="225"/>
      <c r="E75" s="225"/>
      <c r="F75" s="223" t="s">
        <v>58</v>
      </c>
      <c r="G75" s="223"/>
      <c r="H75" s="223"/>
      <c r="I75" s="355">
        <f>J75+K75</f>
        <v>60</v>
      </c>
      <c r="J75" s="355">
        <f>K75/2</f>
        <v>20</v>
      </c>
      <c r="K75" s="356">
        <v>40</v>
      </c>
      <c r="L75" s="357">
        <v>40</v>
      </c>
      <c r="M75" s="318"/>
      <c r="N75" s="318"/>
      <c r="O75" s="318"/>
      <c r="P75" s="318"/>
      <c r="Q75" s="318"/>
      <c r="R75" s="357">
        <v>2</v>
      </c>
      <c r="S75" s="357"/>
      <c r="T75" s="357"/>
      <c r="U75" s="318"/>
      <c r="V75" s="318"/>
    </row>
    <row r="76" spans="1:22">
      <c r="A76" s="226" t="s">
        <v>166</v>
      </c>
      <c r="B76" s="227" t="s">
        <v>167</v>
      </c>
      <c r="C76" s="228"/>
      <c r="D76" s="228"/>
      <c r="E76" s="229"/>
      <c r="F76" s="230"/>
      <c r="G76" s="230"/>
      <c r="H76" s="230"/>
      <c r="I76" s="350">
        <f>SUM(I78:I80)</f>
        <v>255</v>
      </c>
      <c r="J76" s="350">
        <v>49</v>
      </c>
      <c r="K76" s="358">
        <f>K78+K80</f>
        <v>172</v>
      </c>
      <c r="L76" s="230"/>
      <c r="M76" s="239"/>
      <c r="N76" s="230"/>
      <c r="O76" s="230"/>
      <c r="P76" s="230"/>
      <c r="Q76" s="230"/>
      <c r="R76" s="230"/>
      <c r="S76" s="446"/>
      <c r="T76" s="446"/>
      <c r="U76" s="446"/>
      <c r="V76" s="446"/>
    </row>
    <row r="77" spans="1:22">
      <c r="A77" s="215"/>
      <c r="B77" s="218" t="s">
        <v>168</v>
      </c>
      <c r="C77" s="219"/>
      <c r="D77" s="219"/>
      <c r="E77" s="220"/>
      <c r="F77" s="221"/>
      <c r="G77" s="221"/>
      <c r="H77" s="221"/>
      <c r="I77" s="352"/>
      <c r="J77" s="353"/>
      <c r="K77" s="354"/>
      <c r="L77" s="221"/>
      <c r="M77" s="221"/>
      <c r="N77" s="221"/>
      <c r="O77" s="221"/>
      <c r="P77" s="221"/>
      <c r="Q77" s="221"/>
      <c r="R77" s="221"/>
      <c r="S77" s="447"/>
      <c r="T77" s="447"/>
      <c r="U77" s="447"/>
      <c r="V77" s="447"/>
    </row>
    <row r="78" spans="1:22">
      <c r="A78" s="215"/>
      <c r="B78" s="231" t="s">
        <v>169</v>
      </c>
      <c r="C78" s="232"/>
      <c r="D78" s="232"/>
      <c r="E78" s="233"/>
      <c r="F78" s="234">
        <v>8</v>
      </c>
      <c r="G78" s="234">
        <v>5.6</v>
      </c>
      <c r="H78" s="223" t="s">
        <v>170</v>
      </c>
      <c r="I78" s="355">
        <f>J78+K78</f>
        <v>96</v>
      </c>
      <c r="J78" s="355">
        <f>K78/2</f>
        <v>32</v>
      </c>
      <c r="K78" s="356">
        <v>64</v>
      </c>
      <c r="L78" s="234">
        <v>64</v>
      </c>
      <c r="M78" s="223"/>
      <c r="N78" s="223"/>
      <c r="O78" s="223"/>
      <c r="P78" s="223"/>
      <c r="Q78" s="223"/>
      <c r="R78" s="223"/>
      <c r="S78" s="357">
        <v>1</v>
      </c>
      <c r="T78" s="357">
        <v>1</v>
      </c>
      <c r="U78" s="357">
        <v>1</v>
      </c>
      <c r="V78" s="357">
        <v>2</v>
      </c>
    </row>
    <row r="79" spans="1:22">
      <c r="A79" s="215"/>
      <c r="B79" s="235" t="s">
        <v>171</v>
      </c>
      <c r="C79" s="236"/>
      <c r="D79" s="236"/>
      <c r="E79" s="237"/>
      <c r="F79" s="238"/>
      <c r="G79" s="239"/>
      <c r="H79" s="240"/>
      <c r="I79" s="355">
        <v>51</v>
      </c>
      <c r="J79" s="355">
        <v>17</v>
      </c>
      <c r="K79" s="359">
        <v>34</v>
      </c>
      <c r="L79" s="234">
        <v>34</v>
      </c>
      <c r="M79" s="223"/>
      <c r="N79" s="223"/>
      <c r="O79" s="223"/>
      <c r="P79" s="223"/>
      <c r="Q79" s="223"/>
      <c r="R79" s="223"/>
      <c r="S79" s="357"/>
      <c r="T79" s="357">
        <v>1</v>
      </c>
      <c r="U79" s="357">
        <v>1</v>
      </c>
      <c r="V79" s="357"/>
    </row>
    <row r="80" spans="1:22">
      <c r="A80" s="215"/>
      <c r="B80" s="110" t="s">
        <v>172</v>
      </c>
      <c r="C80" s="111"/>
      <c r="D80" s="111"/>
      <c r="E80" s="112"/>
      <c r="F80" s="197"/>
      <c r="G80" s="56"/>
      <c r="H80" s="201"/>
      <c r="I80" s="355">
        <v>108</v>
      </c>
      <c r="J80" s="355"/>
      <c r="K80" s="360">
        <v>108</v>
      </c>
      <c r="L80" s="51"/>
      <c r="M80" s="51"/>
      <c r="N80" s="51"/>
      <c r="O80" s="155"/>
      <c r="P80" s="155"/>
      <c r="Q80" s="155"/>
      <c r="R80" s="155"/>
      <c r="S80" s="262"/>
      <c r="T80" s="262" t="s">
        <v>137</v>
      </c>
      <c r="U80" s="262" t="s">
        <v>137</v>
      </c>
      <c r="V80" s="262" t="s">
        <v>137</v>
      </c>
    </row>
    <row r="81" spans="1:22">
      <c r="A81" s="241"/>
      <c r="B81" s="242" t="s">
        <v>142</v>
      </c>
      <c r="C81" s="243"/>
      <c r="D81" s="243"/>
      <c r="E81" s="244"/>
      <c r="F81" s="245"/>
      <c r="G81" s="245"/>
      <c r="H81" s="245"/>
      <c r="I81" s="245"/>
      <c r="J81" s="361"/>
      <c r="K81" s="362"/>
      <c r="L81" s="245"/>
      <c r="M81" s="245"/>
      <c r="N81" s="245"/>
      <c r="O81" s="363">
        <f>SUM(O74:O78)</f>
        <v>0</v>
      </c>
      <c r="P81" s="363">
        <f t="shared" ref="P81:V81" si="12">SUM(P74:P78)</f>
        <v>0</v>
      </c>
      <c r="Q81" s="363">
        <f t="shared" si="12"/>
        <v>0</v>
      </c>
      <c r="R81" s="363">
        <f t="shared" si="12"/>
        <v>2</v>
      </c>
      <c r="S81" s="363">
        <f t="shared" si="12"/>
        <v>2</v>
      </c>
      <c r="T81" s="363">
        <f t="shared" si="12"/>
        <v>2</v>
      </c>
      <c r="U81" s="363">
        <f t="shared" si="12"/>
        <v>2</v>
      </c>
      <c r="V81" s="363">
        <f t="shared" si="12"/>
        <v>4</v>
      </c>
    </row>
    <row r="82" spans="1:22">
      <c r="A82" s="246" t="s">
        <v>173</v>
      </c>
      <c r="B82" s="52" t="s">
        <v>174</v>
      </c>
      <c r="C82" s="53"/>
      <c r="D82" s="53"/>
      <c r="E82" s="54"/>
      <c r="F82" s="56"/>
      <c r="G82" s="56"/>
      <c r="H82" s="108"/>
      <c r="I82" s="186">
        <v>774</v>
      </c>
      <c r="J82" s="186">
        <v>774</v>
      </c>
      <c r="K82" s="364"/>
      <c r="L82" s="197"/>
      <c r="M82" s="56"/>
      <c r="N82" s="56"/>
      <c r="O82" s="265"/>
      <c r="P82" s="265"/>
      <c r="Q82" s="265"/>
      <c r="R82" s="265"/>
      <c r="S82" s="265"/>
      <c r="T82" s="265"/>
      <c r="U82" s="265"/>
      <c r="V82" s="265"/>
    </row>
    <row r="83" spans="1:22">
      <c r="A83" s="247"/>
      <c r="B83" s="32" t="s">
        <v>175</v>
      </c>
      <c r="C83" s="248"/>
      <c r="D83" s="248"/>
      <c r="E83" s="249"/>
      <c r="F83" s="66"/>
      <c r="G83" s="66"/>
      <c r="H83" s="250"/>
      <c r="I83" s="140"/>
      <c r="J83" s="140"/>
      <c r="K83" s="364"/>
      <c r="L83" s="365"/>
      <c r="M83" s="66"/>
      <c r="N83" s="66"/>
      <c r="O83" s="139"/>
      <c r="P83" s="139"/>
      <c r="Q83" s="139"/>
      <c r="R83" s="139"/>
      <c r="S83" s="139"/>
      <c r="T83" s="139"/>
      <c r="U83" s="139"/>
      <c r="V83" s="139"/>
    </row>
    <row r="84" spans="1:22">
      <c r="A84" s="251" t="s">
        <v>176</v>
      </c>
      <c r="B84" s="252" t="s">
        <v>84</v>
      </c>
      <c r="C84" s="33"/>
      <c r="D84" s="33"/>
      <c r="E84" s="253"/>
      <c r="F84" s="254"/>
      <c r="G84" s="125"/>
      <c r="H84" s="255"/>
      <c r="I84" s="366">
        <v>258</v>
      </c>
      <c r="J84" s="366">
        <v>258</v>
      </c>
      <c r="K84" s="364"/>
      <c r="L84" s="254"/>
      <c r="M84" s="125">
        <v>258</v>
      </c>
      <c r="N84" s="125"/>
      <c r="O84" s="56">
        <v>2</v>
      </c>
      <c r="P84" s="56">
        <v>2</v>
      </c>
      <c r="Q84" s="56">
        <v>2</v>
      </c>
      <c r="R84" s="56">
        <v>2</v>
      </c>
      <c r="S84" s="56">
        <v>2</v>
      </c>
      <c r="T84" s="56">
        <v>2</v>
      </c>
      <c r="U84" s="56">
        <v>2</v>
      </c>
      <c r="V84" s="56">
        <v>2</v>
      </c>
    </row>
    <row r="85" spans="1:22">
      <c r="A85" s="256" t="s">
        <v>177</v>
      </c>
      <c r="B85" s="110" t="s">
        <v>113</v>
      </c>
      <c r="C85" s="111"/>
      <c r="D85" s="111"/>
      <c r="E85" s="112"/>
      <c r="F85" s="254"/>
      <c r="G85" s="125"/>
      <c r="H85" s="255"/>
      <c r="I85" s="366">
        <v>258</v>
      </c>
      <c r="J85" s="366">
        <v>258</v>
      </c>
      <c r="K85" s="364"/>
      <c r="L85" s="254"/>
      <c r="M85" s="125">
        <v>258</v>
      </c>
      <c r="N85" s="125"/>
      <c r="O85" s="56">
        <v>2</v>
      </c>
      <c r="P85" s="56">
        <v>2</v>
      </c>
      <c r="Q85" s="56">
        <v>2</v>
      </c>
      <c r="R85" s="56">
        <v>2</v>
      </c>
      <c r="S85" s="56">
        <v>2</v>
      </c>
      <c r="T85" s="56">
        <v>2</v>
      </c>
      <c r="U85" s="56">
        <v>2</v>
      </c>
      <c r="V85" s="56">
        <v>2</v>
      </c>
    </row>
    <row r="86" spans="1:22">
      <c r="A86" s="257"/>
      <c r="B86" s="111" t="s">
        <v>178</v>
      </c>
      <c r="C86" s="111"/>
      <c r="D86" s="111"/>
      <c r="E86" s="112"/>
      <c r="F86" s="125"/>
      <c r="G86" s="125"/>
      <c r="H86" s="258"/>
      <c r="I86" s="366">
        <v>258</v>
      </c>
      <c r="J86" s="366">
        <v>258</v>
      </c>
      <c r="K86" s="364"/>
      <c r="L86" s="254"/>
      <c r="M86" s="125">
        <v>258</v>
      </c>
      <c r="N86" s="125"/>
      <c r="O86" s="56">
        <v>2</v>
      </c>
      <c r="P86" s="56">
        <v>2</v>
      </c>
      <c r="Q86" s="56">
        <v>2</v>
      </c>
      <c r="R86" s="56">
        <v>2</v>
      </c>
      <c r="S86" s="56">
        <v>2</v>
      </c>
      <c r="T86" s="56">
        <v>2</v>
      </c>
      <c r="U86" s="56">
        <v>2</v>
      </c>
      <c r="V86" s="56">
        <v>2</v>
      </c>
    </row>
    <row r="87" spans="1:22">
      <c r="A87" s="259" t="s">
        <v>179</v>
      </c>
      <c r="B87" s="260" t="s">
        <v>180</v>
      </c>
      <c r="C87" s="260"/>
      <c r="D87" s="260"/>
      <c r="E87" s="261"/>
      <c r="F87" s="262"/>
      <c r="G87" s="262"/>
      <c r="H87" s="263"/>
      <c r="I87" s="367"/>
      <c r="J87" s="367"/>
      <c r="K87" s="364"/>
      <c r="L87" s="274"/>
      <c r="M87" s="262"/>
      <c r="N87" s="262"/>
      <c r="O87" s="55"/>
      <c r="P87" s="55"/>
      <c r="Q87" s="55"/>
      <c r="R87" s="55"/>
      <c r="S87" s="55"/>
      <c r="T87" s="55"/>
      <c r="U87" s="55"/>
      <c r="V87" s="55"/>
    </row>
    <row r="88" spans="1:22">
      <c r="A88" s="259"/>
      <c r="B88" s="260" t="s">
        <v>181</v>
      </c>
      <c r="C88" s="260"/>
      <c r="D88" s="260"/>
      <c r="E88" s="261"/>
      <c r="F88" s="262"/>
      <c r="G88" s="262"/>
      <c r="H88" s="263"/>
      <c r="I88" s="367"/>
      <c r="J88" s="367"/>
      <c r="K88" s="364"/>
      <c r="L88" s="274"/>
      <c r="M88" s="262"/>
      <c r="N88" s="262"/>
      <c r="O88" s="55"/>
      <c r="P88" s="55"/>
      <c r="Q88" s="55"/>
      <c r="R88" s="55"/>
      <c r="S88" s="55"/>
      <c r="T88" s="55"/>
      <c r="U88" s="55"/>
      <c r="V88" s="55"/>
    </row>
    <row r="89" spans="1:22">
      <c r="A89" s="202" t="s">
        <v>182</v>
      </c>
      <c r="B89" s="52" t="s">
        <v>183</v>
      </c>
      <c r="C89" s="53"/>
      <c r="D89" s="53"/>
      <c r="E89" s="53"/>
      <c r="F89" s="264"/>
      <c r="G89" s="265"/>
      <c r="H89" s="266"/>
      <c r="I89" s="265">
        <v>144</v>
      </c>
      <c r="J89" s="368"/>
      <c r="K89" s="187">
        <v>144</v>
      </c>
      <c r="L89" s="184"/>
      <c r="M89" s="56"/>
      <c r="N89" s="184"/>
      <c r="O89" s="265"/>
      <c r="P89" s="349"/>
      <c r="Q89" s="265"/>
      <c r="R89" s="349"/>
      <c r="S89" s="265"/>
      <c r="T89" s="349"/>
      <c r="U89" s="265"/>
      <c r="V89" s="125" t="s">
        <v>184</v>
      </c>
    </row>
    <row r="90" spans="1:22">
      <c r="A90" s="267"/>
      <c r="B90" s="32" t="s">
        <v>185</v>
      </c>
      <c r="C90" s="248"/>
      <c r="D90" s="248"/>
      <c r="E90" s="248"/>
      <c r="F90" s="268"/>
      <c r="G90" s="66"/>
      <c r="H90" s="269"/>
      <c r="I90" s="66"/>
      <c r="J90" s="369"/>
      <c r="K90" s="141"/>
      <c r="L90" s="370"/>
      <c r="M90" s="66"/>
      <c r="N90" s="370"/>
      <c r="O90" s="139"/>
      <c r="P90" s="371"/>
      <c r="Q90" s="139"/>
      <c r="R90" s="371"/>
      <c r="S90" s="139"/>
      <c r="T90" s="371"/>
      <c r="U90" s="139"/>
      <c r="V90" s="384"/>
    </row>
    <row r="91" spans="1:22">
      <c r="A91" s="270" t="s">
        <v>186</v>
      </c>
      <c r="B91" s="32" t="s">
        <v>187</v>
      </c>
      <c r="C91" s="248"/>
      <c r="D91" s="248"/>
      <c r="E91" s="249"/>
      <c r="F91" s="271"/>
      <c r="G91" s="55"/>
      <c r="H91" s="272"/>
      <c r="I91" s="139">
        <v>288</v>
      </c>
      <c r="J91" s="372"/>
      <c r="K91" s="373"/>
      <c r="L91" s="55"/>
      <c r="M91" s="55"/>
      <c r="N91" s="374"/>
      <c r="O91" s="375">
        <v>1</v>
      </c>
      <c r="P91" s="375">
        <v>1</v>
      </c>
      <c r="Q91" s="375">
        <v>1</v>
      </c>
      <c r="R91" s="375">
        <v>1</v>
      </c>
      <c r="S91" s="375">
        <v>1</v>
      </c>
      <c r="T91" s="375">
        <v>1</v>
      </c>
      <c r="U91" s="375">
        <v>1</v>
      </c>
      <c r="V91" s="375">
        <v>1</v>
      </c>
    </row>
    <row r="92" spans="6:22">
      <c r="F92" s="197"/>
      <c r="G92" s="56"/>
      <c r="H92" s="201"/>
      <c r="I92" s="56"/>
      <c r="J92" s="376"/>
      <c r="K92" s="187"/>
      <c r="L92" s="56"/>
      <c r="M92" s="56"/>
      <c r="N92" s="113"/>
      <c r="O92" s="265"/>
      <c r="P92" s="265"/>
      <c r="Q92" s="265"/>
      <c r="R92" s="265"/>
      <c r="S92" s="265"/>
      <c r="T92" s="265"/>
      <c r="U92" s="265"/>
      <c r="V92" s="265"/>
    </row>
    <row r="93" spans="1:22">
      <c r="A93" s="273"/>
      <c r="B93" s="260"/>
      <c r="C93" s="260"/>
      <c r="D93" s="260"/>
      <c r="E93" s="261"/>
      <c r="F93" s="274"/>
      <c r="G93" s="262"/>
      <c r="H93" s="263"/>
      <c r="I93" s="262"/>
      <c r="J93" s="377"/>
      <c r="K93" s="378"/>
      <c r="L93" s="262"/>
      <c r="M93" s="262"/>
      <c r="N93" s="262"/>
      <c r="O93" s="55"/>
      <c r="P93" s="55"/>
      <c r="Q93" s="55"/>
      <c r="R93" s="55"/>
      <c r="S93" s="55"/>
      <c r="T93" s="55"/>
      <c r="U93" s="55"/>
      <c r="V93" s="55"/>
    </row>
    <row r="94" ht="17.5" spans="1:22">
      <c r="A94" s="275"/>
      <c r="B94" s="276" t="s">
        <v>85</v>
      </c>
      <c r="C94" s="276"/>
      <c r="D94" s="276"/>
      <c r="E94" s="277"/>
      <c r="F94" s="278"/>
      <c r="G94" s="279"/>
      <c r="H94" s="280"/>
      <c r="I94" s="379">
        <v>9220</v>
      </c>
      <c r="J94" s="380">
        <v>3171</v>
      </c>
      <c r="K94" s="381">
        <f>K10+K36+K44+K57+K89+K91+K92+K79</f>
        <v>6012</v>
      </c>
      <c r="L94" s="279"/>
      <c r="M94" s="279"/>
      <c r="N94" s="279"/>
      <c r="O94" s="382">
        <f t="shared" ref="O94:V94" si="13">O35+O42+O55+O57+O81</f>
        <v>36</v>
      </c>
      <c r="P94" s="382">
        <f t="shared" si="13"/>
        <v>36</v>
      </c>
      <c r="Q94" s="382">
        <f t="shared" si="13"/>
        <v>36</v>
      </c>
      <c r="R94" s="382">
        <f t="shared" si="13"/>
        <v>36</v>
      </c>
      <c r="S94" s="382">
        <f t="shared" si="13"/>
        <v>36</v>
      </c>
      <c r="T94" s="382">
        <f>T35+T42+T55+T57+T81+T79</f>
        <v>36</v>
      </c>
      <c r="U94" s="382">
        <f>U35+U42+U55+U57+U81+U79</f>
        <v>36</v>
      </c>
      <c r="V94" s="382">
        <f t="shared" si="13"/>
        <v>36</v>
      </c>
    </row>
    <row r="95" spans="1:22">
      <c r="A95" s="281"/>
      <c r="B95" s="211" t="s">
        <v>188</v>
      </c>
      <c r="C95" s="212"/>
      <c r="D95" s="212"/>
      <c r="E95" s="213"/>
      <c r="F95" s="282"/>
      <c r="G95" s="170"/>
      <c r="H95" s="283"/>
      <c r="I95" s="125"/>
      <c r="J95" s="366"/>
      <c r="K95" s="383"/>
      <c r="L95" s="170"/>
      <c r="M95" s="170"/>
      <c r="N95" s="170"/>
      <c r="O95" s="171">
        <v>6</v>
      </c>
      <c r="P95" s="171">
        <v>6</v>
      </c>
      <c r="Q95" s="171">
        <v>6</v>
      </c>
      <c r="R95" s="171">
        <v>6</v>
      </c>
      <c r="S95" s="171">
        <v>6</v>
      </c>
      <c r="T95" s="171">
        <v>6</v>
      </c>
      <c r="U95" s="171">
        <v>6</v>
      </c>
      <c r="V95" s="171">
        <v>6</v>
      </c>
    </row>
    <row r="96" spans="1:22">
      <c r="A96" s="281"/>
      <c r="B96" s="284" t="s">
        <v>189</v>
      </c>
      <c r="C96" s="285"/>
      <c r="D96" s="285"/>
      <c r="E96" s="286"/>
      <c r="F96" s="282"/>
      <c r="G96" s="170"/>
      <c r="H96" s="283"/>
      <c r="I96" s="262"/>
      <c r="J96" s="367"/>
      <c r="K96" s="383"/>
      <c r="L96" s="170"/>
      <c r="M96" s="170"/>
      <c r="N96" s="170"/>
      <c r="O96" s="171"/>
      <c r="P96" s="171"/>
      <c r="Q96" s="171"/>
      <c r="R96" s="171"/>
      <c r="S96" s="171"/>
      <c r="T96" s="171"/>
      <c r="U96" s="171"/>
      <c r="V96" s="171"/>
    </row>
    <row r="97" spans="1:22">
      <c r="A97" s="281"/>
      <c r="B97" s="287" t="s">
        <v>190</v>
      </c>
      <c r="C97" s="288"/>
      <c r="D97" s="288"/>
      <c r="E97" s="289"/>
      <c r="F97" s="254"/>
      <c r="G97" s="125"/>
      <c r="H97" s="258"/>
      <c r="I97" s="384"/>
      <c r="J97" s="385"/>
      <c r="K97" s="386"/>
      <c r="L97" s="125"/>
      <c r="M97" s="125"/>
      <c r="N97" s="125"/>
      <c r="O97" s="171"/>
      <c r="P97" s="171"/>
      <c r="Q97" s="171"/>
      <c r="R97" s="171"/>
      <c r="S97" s="171"/>
      <c r="T97" s="171"/>
      <c r="U97" s="171"/>
      <c r="V97" s="171"/>
    </row>
    <row r="98" spans="1:22">
      <c r="A98" s="290"/>
      <c r="B98" s="291" t="s">
        <v>191</v>
      </c>
      <c r="C98" s="292"/>
      <c r="D98" s="292"/>
      <c r="E98" s="292"/>
      <c r="F98" s="293"/>
      <c r="G98" s="188"/>
      <c r="H98" s="294"/>
      <c r="I98" s="265"/>
      <c r="J98" s="387"/>
      <c r="K98" s="187"/>
      <c r="L98" s="388"/>
      <c r="M98" s="188"/>
      <c r="N98" s="389"/>
      <c r="O98" s="390">
        <f>O94+O95</f>
        <v>42</v>
      </c>
      <c r="P98" s="390">
        <f t="shared" ref="P98:V98" si="14">P94+P95</f>
        <v>42</v>
      </c>
      <c r="Q98" s="390">
        <f t="shared" si="14"/>
        <v>42</v>
      </c>
      <c r="R98" s="390">
        <f t="shared" si="14"/>
        <v>42</v>
      </c>
      <c r="S98" s="390">
        <f t="shared" si="14"/>
        <v>42</v>
      </c>
      <c r="T98" s="390">
        <f t="shared" si="14"/>
        <v>42</v>
      </c>
      <c r="U98" s="390">
        <f t="shared" si="14"/>
        <v>42</v>
      </c>
      <c r="V98" s="390">
        <f t="shared" si="14"/>
        <v>42</v>
      </c>
    </row>
    <row r="99" spans="1:22">
      <c r="A99" s="295"/>
      <c r="B99" s="296" t="s">
        <v>192</v>
      </c>
      <c r="C99" s="297"/>
      <c r="D99" s="297"/>
      <c r="E99" s="297"/>
      <c r="F99" s="298"/>
      <c r="G99" s="299"/>
      <c r="H99" s="300"/>
      <c r="I99" s="139"/>
      <c r="J99" s="391"/>
      <c r="K99" s="141"/>
      <c r="L99" s="392"/>
      <c r="M99" s="299"/>
      <c r="N99" s="393"/>
      <c r="O99" s="394"/>
      <c r="P99" s="394"/>
      <c r="Q99" s="394"/>
      <c r="R99" s="394"/>
      <c r="S99" s="394"/>
      <c r="T99" s="394"/>
      <c r="U99" s="394"/>
      <c r="V99" s="394"/>
    </row>
    <row r="100" spans="1:22">
      <c r="A100" s="295"/>
      <c r="B100" s="301" t="s">
        <v>193</v>
      </c>
      <c r="C100" s="302"/>
      <c r="D100" s="302"/>
      <c r="E100" s="303"/>
      <c r="F100" s="304"/>
      <c r="G100" s="304"/>
      <c r="H100" s="304"/>
      <c r="I100" s="395"/>
      <c r="J100" s="396"/>
      <c r="K100" s="397"/>
      <c r="L100" s="304"/>
      <c r="M100" s="304"/>
      <c r="N100" s="304"/>
      <c r="O100" s="395">
        <v>54</v>
      </c>
      <c r="P100" s="395">
        <v>54</v>
      </c>
      <c r="Q100" s="395">
        <v>54</v>
      </c>
      <c r="R100" s="395">
        <v>54</v>
      </c>
      <c r="S100" s="395">
        <v>54</v>
      </c>
      <c r="T100" s="395">
        <v>54</v>
      </c>
      <c r="U100" s="395">
        <v>54</v>
      </c>
      <c r="V100" s="395">
        <v>54</v>
      </c>
    </row>
    <row r="101" spans="1:9">
      <c r="A101" s="270" t="s">
        <v>194</v>
      </c>
      <c r="B101" s="52" t="s">
        <v>195</v>
      </c>
      <c r="C101" s="53"/>
      <c r="D101" s="53"/>
      <c r="E101" s="54"/>
      <c r="I101">
        <v>324</v>
      </c>
    </row>
    <row r="102" spans="1:22">
      <c r="A102" s="305" t="s">
        <v>196</v>
      </c>
      <c r="B102" s="306" t="s">
        <v>197</v>
      </c>
      <c r="C102" s="306"/>
      <c r="D102" s="306"/>
      <c r="E102" s="306"/>
      <c r="F102" s="307"/>
      <c r="G102" s="307"/>
      <c r="H102" s="307"/>
      <c r="I102" s="398">
        <v>180</v>
      </c>
      <c r="J102" s="399"/>
      <c r="K102" s="400"/>
      <c r="L102" s="307"/>
      <c r="M102" s="307"/>
      <c r="N102" s="307"/>
      <c r="O102" s="401"/>
      <c r="P102" s="402"/>
      <c r="Q102" s="402"/>
      <c r="R102" s="402"/>
      <c r="S102" s="402"/>
      <c r="T102" s="402"/>
      <c r="U102" s="402"/>
      <c r="V102" s="398" t="s">
        <v>198</v>
      </c>
    </row>
    <row r="103" spans="1:22">
      <c r="A103" s="305"/>
      <c r="B103" s="306" t="s">
        <v>199</v>
      </c>
      <c r="C103" s="306"/>
      <c r="D103" s="306"/>
      <c r="E103" s="306"/>
      <c r="F103" s="307"/>
      <c r="G103" s="307"/>
      <c r="H103" s="307"/>
      <c r="I103" s="398"/>
      <c r="J103" s="399"/>
      <c r="K103" s="400"/>
      <c r="L103" s="307"/>
      <c r="M103" s="307"/>
      <c r="N103" s="307"/>
      <c r="O103" s="401"/>
      <c r="P103" s="402"/>
      <c r="Q103" s="402"/>
      <c r="R103" s="402"/>
      <c r="S103" s="402"/>
      <c r="T103" s="402"/>
      <c r="U103" s="402"/>
      <c r="V103" s="398"/>
    </row>
    <row r="104" spans="1:22">
      <c r="A104" s="305" t="s">
        <v>200</v>
      </c>
      <c r="B104" s="306" t="s">
        <v>201</v>
      </c>
      <c r="C104" s="306"/>
      <c r="D104" s="306"/>
      <c r="E104" s="306"/>
      <c r="F104" s="307"/>
      <c r="G104" s="307"/>
      <c r="H104" s="307"/>
      <c r="I104" s="398">
        <v>72</v>
      </c>
      <c r="J104" s="399"/>
      <c r="K104" s="400"/>
      <c r="L104" s="307"/>
      <c r="M104" s="307"/>
      <c r="N104" s="307"/>
      <c r="O104" s="401"/>
      <c r="P104" s="402"/>
      <c r="Q104" s="402"/>
      <c r="R104" s="402"/>
      <c r="S104" s="402"/>
      <c r="T104" s="402"/>
      <c r="U104" s="402"/>
      <c r="V104" s="398" t="s">
        <v>202</v>
      </c>
    </row>
    <row r="105" spans="1:22">
      <c r="A105" s="305"/>
      <c r="B105" s="306" t="s">
        <v>203</v>
      </c>
      <c r="C105" s="306"/>
      <c r="D105" s="306"/>
      <c r="E105" s="306"/>
      <c r="F105" s="307"/>
      <c r="G105" s="307"/>
      <c r="H105" s="307"/>
      <c r="I105" s="398"/>
      <c r="J105" s="399"/>
      <c r="K105" s="400"/>
      <c r="L105" s="307"/>
      <c r="M105" s="307"/>
      <c r="N105" s="307"/>
      <c r="O105" s="401"/>
      <c r="P105" s="402"/>
      <c r="Q105" s="402"/>
      <c r="R105" s="402"/>
      <c r="S105" s="402"/>
      <c r="T105" s="402"/>
      <c r="U105" s="402"/>
      <c r="V105" s="398"/>
    </row>
    <row r="106" spans="1:22">
      <c r="A106" s="305"/>
      <c r="B106" s="306" t="s">
        <v>204</v>
      </c>
      <c r="C106" s="306"/>
      <c r="D106" s="306"/>
      <c r="E106" s="306"/>
      <c r="F106" s="307"/>
      <c r="G106" s="307"/>
      <c r="H106" s="307"/>
      <c r="I106" s="398"/>
      <c r="J106" s="399"/>
      <c r="K106" s="400"/>
      <c r="L106" s="307"/>
      <c r="M106" s="307"/>
      <c r="N106" s="307"/>
      <c r="O106" s="401"/>
      <c r="P106" s="402"/>
      <c r="Q106" s="402"/>
      <c r="R106" s="402"/>
      <c r="S106" s="402"/>
      <c r="T106" s="402"/>
      <c r="U106" s="402"/>
      <c r="V106" s="398"/>
    </row>
    <row r="107" spans="1:22">
      <c r="A107" s="305" t="s">
        <v>205</v>
      </c>
      <c r="B107" s="306" t="s">
        <v>206</v>
      </c>
      <c r="C107" s="306"/>
      <c r="D107" s="306"/>
      <c r="E107" s="306"/>
      <c r="F107" s="307"/>
      <c r="G107" s="307"/>
      <c r="H107" s="307"/>
      <c r="I107" s="398">
        <v>72</v>
      </c>
      <c r="J107" s="399"/>
      <c r="K107" s="400"/>
      <c r="L107" s="307"/>
      <c r="M107" s="307"/>
      <c r="N107" s="307"/>
      <c r="O107" s="401"/>
      <c r="P107" s="402"/>
      <c r="Q107" s="402"/>
      <c r="R107" s="402"/>
      <c r="S107" s="402"/>
      <c r="T107" s="402"/>
      <c r="U107" s="402"/>
      <c r="V107" s="398" t="s">
        <v>202</v>
      </c>
    </row>
    <row r="108" spans="1:22">
      <c r="A108" s="305"/>
      <c r="B108" s="306" t="s">
        <v>207</v>
      </c>
      <c r="C108" s="306"/>
      <c r="D108" s="306"/>
      <c r="E108" s="306"/>
      <c r="F108" s="307"/>
      <c r="G108" s="307"/>
      <c r="H108" s="307"/>
      <c r="I108" s="398"/>
      <c r="J108" s="399"/>
      <c r="K108" s="400"/>
      <c r="L108" s="307"/>
      <c r="M108" s="307"/>
      <c r="N108" s="307"/>
      <c r="O108" s="401"/>
      <c r="P108" s="402"/>
      <c r="Q108" s="402"/>
      <c r="R108" s="402"/>
      <c r="S108" s="402"/>
      <c r="T108" s="402"/>
      <c r="U108" s="402"/>
      <c r="V108" s="398"/>
    </row>
    <row r="109" spans="1:22">
      <c r="A109" s="308" t="s">
        <v>208</v>
      </c>
      <c r="B109" s="309"/>
      <c r="C109" s="309"/>
      <c r="D109" s="309"/>
      <c r="E109" s="309"/>
      <c r="F109" s="309"/>
      <c r="G109" s="309"/>
      <c r="H109" s="309"/>
      <c r="I109" s="309"/>
      <c r="J109" s="309"/>
      <c r="K109" s="403"/>
      <c r="L109" s="102" t="s">
        <v>209</v>
      </c>
      <c r="M109" s="103"/>
      <c r="N109" s="404" t="s">
        <v>210</v>
      </c>
      <c r="O109" s="405">
        <v>0</v>
      </c>
      <c r="P109" s="405">
        <v>4</v>
      </c>
      <c r="Q109" s="405">
        <v>3</v>
      </c>
      <c r="R109" s="405">
        <v>5</v>
      </c>
      <c r="S109" s="405">
        <v>3</v>
      </c>
      <c r="T109" s="405">
        <v>2</v>
      </c>
      <c r="U109" s="405">
        <v>2</v>
      </c>
      <c r="V109" s="405">
        <v>2</v>
      </c>
    </row>
    <row r="110" spans="1:22">
      <c r="A110" s="310"/>
      <c r="B110" s="311"/>
      <c r="C110" s="311"/>
      <c r="D110" s="311"/>
      <c r="E110" s="311"/>
      <c r="F110" s="311"/>
      <c r="G110" s="311"/>
      <c r="H110" s="311"/>
      <c r="I110" s="311"/>
      <c r="J110" s="311"/>
      <c r="K110" s="406"/>
      <c r="L110" s="407" t="s">
        <v>211</v>
      </c>
      <c r="M110" s="408"/>
      <c r="N110" s="404" t="s">
        <v>212</v>
      </c>
      <c r="O110" s="405">
        <v>4</v>
      </c>
      <c r="P110" s="405">
        <v>4</v>
      </c>
      <c r="Q110" s="405">
        <v>4</v>
      </c>
      <c r="R110" s="405">
        <v>7</v>
      </c>
      <c r="S110" s="405">
        <v>6</v>
      </c>
      <c r="T110" s="405">
        <v>5</v>
      </c>
      <c r="U110" s="405">
        <v>5</v>
      </c>
      <c r="V110" s="405">
        <v>6</v>
      </c>
    </row>
    <row r="111" spans="1:22">
      <c r="A111" s="310"/>
      <c r="B111" s="311"/>
      <c r="C111" s="311"/>
      <c r="D111" s="311"/>
      <c r="E111" s="311"/>
      <c r="F111" s="311"/>
      <c r="G111" s="311"/>
      <c r="H111" s="311"/>
      <c r="I111" s="311"/>
      <c r="J111" s="311"/>
      <c r="K111" s="406"/>
      <c r="L111" s="407" t="s">
        <v>213</v>
      </c>
      <c r="M111" s="408"/>
      <c r="N111" s="409" t="s">
        <v>214</v>
      </c>
      <c r="O111" s="410">
        <v>11</v>
      </c>
      <c r="P111" s="410">
        <v>9</v>
      </c>
      <c r="Q111" s="410">
        <v>10</v>
      </c>
      <c r="R111" s="410">
        <v>4</v>
      </c>
      <c r="S111" s="410">
        <v>8</v>
      </c>
      <c r="T111" s="410">
        <v>6</v>
      </c>
      <c r="U111" s="410">
        <v>7</v>
      </c>
      <c r="V111" s="410">
        <v>0</v>
      </c>
    </row>
    <row r="112" spans="1:22">
      <c r="A112" s="312"/>
      <c r="B112" s="313"/>
      <c r="C112" s="313"/>
      <c r="D112" s="313"/>
      <c r="E112" s="313"/>
      <c r="F112" s="313"/>
      <c r="G112" s="313"/>
      <c r="H112" s="313"/>
      <c r="I112" s="313"/>
      <c r="J112" s="313"/>
      <c r="K112" s="411"/>
      <c r="L112" s="412"/>
      <c r="M112" s="413"/>
      <c r="N112" s="414" t="s">
        <v>215</v>
      </c>
      <c r="O112" s="415"/>
      <c r="P112" s="415"/>
      <c r="Q112" s="415"/>
      <c r="R112" s="415"/>
      <c r="S112" s="415"/>
      <c r="T112" s="415"/>
      <c r="U112" s="415"/>
      <c r="V112" s="415"/>
    </row>
    <row r="113" spans="1:22">
      <c r="A113" s="314" t="s">
        <v>216</v>
      </c>
      <c r="B113" s="315" t="s">
        <v>217</v>
      </c>
      <c r="C113" s="316"/>
      <c r="D113" s="316"/>
      <c r="E113" s="317"/>
      <c r="F113" s="318"/>
      <c r="G113" s="318"/>
      <c r="H113" s="318"/>
      <c r="I113" s="318"/>
      <c r="J113" s="416"/>
      <c r="K113" s="318"/>
      <c r="L113" s="318"/>
      <c r="M113" s="318"/>
      <c r="N113" s="318"/>
      <c r="O113" s="323"/>
      <c r="P113" s="417"/>
      <c r="Q113" s="323"/>
      <c r="R113" s="417"/>
      <c r="S113" s="323"/>
      <c r="T113" s="417"/>
      <c r="U113" s="323"/>
      <c r="V113" s="417"/>
    </row>
    <row r="114" ht="29" customHeight="1" spans="1:22">
      <c r="A114" s="319" t="s">
        <v>218</v>
      </c>
      <c r="B114" s="320" t="s">
        <v>219</v>
      </c>
      <c r="C114" s="321"/>
      <c r="D114" s="321"/>
      <c r="E114" s="322"/>
      <c r="F114" s="318"/>
      <c r="G114" s="318"/>
      <c r="H114" s="323"/>
      <c r="I114" s="357">
        <v>16</v>
      </c>
      <c r="J114" s="418"/>
      <c r="K114" s="357">
        <v>16</v>
      </c>
      <c r="L114" s="357"/>
      <c r="M114" s="357"/>
      <c r="N114" s="357">
        <v>16</v>
      </c>
      <c r="O114" s="419">
        <v>4</v>
      </c>
      <c r="P114" s="417"/>
      <c r="Q114" s="419">
        <v>4</v>
      </c>
      <c r="R114" s="417"/>
      <c r="S114" s="323" t="s">
        <v>58</v>
      </c>
      <c r="T114" s="417"/>
      <c r="U114" s="448">
        <v>4</v>
      </c>
      <c r="V114" s="449"/>
    </row>
    <row r="115" spans="1:22">
      <c r="A115" s="324"/>
      <c r="B115" s="325" t="s">
        <v>220</v>
      </c>
      <c r="C115" s="326"/>
      <c r="D115" s="326"/>
      <c r="E115" s="327"/>
      <c r="F115" s="328"/>
      <c r="G115" s="328"/>
      <c r="H115" s="329"/>
      <c r="I115" s="420">
        <f>SUM(I114:I114)</f>
        <v>16</v>
      </c>
      <c r="J115" s="421"/>
      <c r="K115" s="420">
        <f>SUM(K114:K114)</f>
        <v>16</v>
      </c>
      <c r="L115" s="420"/>
      <c r="M115" s="328"/>
      <c r="N115" s="420">
        <v>16</v>
      </c>
      <c r="O115" s="422">
        <f>SUM(O114:P114)</f>
        <v>4</v>
      </c>
      <c r="P115" s="423"/>
      <c r="Q115" s="422">
        <f>SUM(Q114:R114)</f>
        <v>4</v>
      </c>
      <c r="R115" s="423"/>
      <c r="S115" s="422">
        <v>4</v>
      </c>
      <c r="T115" s="423"/>
      <c r="U115" s="422">
        <f>SUM(U114:V114)</f>
        <v>4</v>
      </c>
      <c r="V115" s="423"/>
    </row>
    <row r="116" spans="1:22">
      <c r="A116" s="330"/>
      <c r="B116" s="330"/>
      <c r="C116" s="330"/>
      <c r="D116" s="330"/>
      <c r="E116" s="330"/>
      <c r="F116" s="330"/>
      <c r="G116" s="330"/>
      <c r="H116" s="330"/>
      <c r="I116" s="330"/>
      <c r="J116" s="424"/>
      <c r="K116" s="330"/>
      <c r="L116" s="330"/>
      <c r="M116" s="330"/>
      <c r="N116" s="330"/>
      <c r="O116" s="330"/>
      <c r="P116" s="330"/>
      <c r="Q116" s="330"/>
      <c r="R116" s="330"/>
      <c r="S116" s="330"/>
      <c r="T116" s="330"/>
      <c r="U116" s="330"/>
      <c r="V116" s="450"/>
    </row>
    <row r="117" spans="1:22">
      <c r="A117" s="330"/>
      <c r="B117" s="330"/>
      <c r="C117" s="330"/>
      <c r="D117" s="330"/>
      <c r="E117" s="330"/>
      <c r="F117" s="330"/>
      <c r="G117" s="330"/>
      <c r="H117" s="330"/>
      <c r="I117" s="330"/>
      <c r="J117" s="424"/>
      <c r="K117" s="330"/>
      <c r="L117" s="330"/>
      <c r="M117" s="330"/>
      <c r="N117" s="330"/>
      <c r="O117" s="330"/>
      <c r="P117" s="330"/>
      <c r="Q117" s="330"/>
      <c r="R117" s="330"/>
      <c r="S117" s="330"/>
      <c r="T117" s="330"/>
      <c r="U117" s="330"/>
      <c r="V117" s="450"/>
    </row>
    <row r="118" spans="1:22">
      <c r="A118" s="330"/>
      <c r="B118" s="330"/>
      <c r="C118" s="330"/>
      <c r="D118" s="330"/>
      <c r="E118" s="330"/>
      <c r="F118" s="330"/>
      <c r="G118" s="330"/>
      <c r="H118" s="330"/>
      <c r="I118" s="330"/>
      <c r="J118" s="424"/>
      <c r="K118" s="330"/>
      <c r="L118" s="330"/>
      <c r="M118" s="330"/>
      <c r="N118" s="330"/>
      <c r="O118" s="330"/>
      <c r="P118" s="330"/>
      <c r="Q118" s="330"/>
      <c r="R118" s="330"/>
      <c r="S118" s="330"/>
      <c r="T118" s="330"/>
      <c r="U118" s="330"/>
      <c r="V118" s="450"/>
    </row>
    <row r="119" ht="15" spans="1:22">
      <c r="A119" s="331" t="s">
        <v>221</v>
      </c>
      <c r="B119" s="331"/>
      <c r="C119" s="331"/>
      <c r="D119" s="331"/>
      <c r="E119" s="331"/>
      <c r="F119" s="331"/>
      <c r="G119" s="331"/>
      <c r="H119" s="331"/>
      <c r="I119" s="331"/>
      <c r="J119" s="331"/>
      <c r="K119" s="331"/>
      <c r="L119" s="331"/>
      <c r="M119" s="425"/>
      <c r="N119" s="425"/>
      <c r="O119" s="426"/>
      <c r="P119" s="426"/>
      <c r="Q119" s="426"/>
      <c r="R119" s="426"/>
      <c r="S119" s="426"/>
      <c r="T119" s="426"/>
      <c r="U119" s="426"/>
      <c r="V119" s="426"/>
    </row>
    <row r="120" spans="1:22">
      <c r="A120" s="332"/>
      <c r="B120" s="333"/>
      <c r="C120" s="333"/>
      <c r="D120" s="333"/>
      <c r="E120" s="333"/>
      <c r="F120" s="83"/>
      <c r="G120" s="83"/>
      <c r="H120" s="83"/>
      <c r="I120" s="427"/>
      <c r="J120" s="428"/>
      <c r="K120" s="427"/>
      <c r="L120" s="425"/>
      <c r="M120" s="425"/>
      <c r="N120" s="425"/>
      <c r="O120" s="426"/>
      <c r="P120" s="426"/>
      <c r="Q120" s="426"/>
      <c r="R120" s="426"/>
      <c r="S120" s="426"/>
      <c r="T120" s="426"/>
      <c r="U120" s="426"/>
      <c r="V120" s="426"/>
    </row>
    <row r="121" ht="15" spans="1:22">
      <c r="A121" s="334" t="s">
        <v>222</v>
      </c>
      <c r="B121" s="334"/>
      <c r="C121" s="334"/>
      <c r="D121" s="334"/>
      <c r="E121" s="334"/>
      <c r="F121" s="334"/>
      <c r="G121" s="334"/>
      <c r="H121" s="334"/>
      <c r="I121" s="334"/>
      <c r="J121" s="334"/>
      <c r="K121" s="334"/>
      <c r="L121" s="334"/>
      <c r="M121" s="429"/>
      <c r="N121" s="429"/>
      <c r="O121" s="429"/>
      <c r="P121" s="429"/>
      <c r="Q121" s="429"/>
      <c r="R121" s="429"/>
      <c r="S121" s="429"/>
      <c r="T121" s="429"/>
      <c r="U121" s="429"/>
      <c r="V121" s="429"/>
    </row>
    <row r="122" spans="1:22">
      <c r="A122" s="335"/>
      <c r="B122" s="336"/>
      <c r="C122" s="336"/>
      <c r="D122" s="336"/>
      <c r="E122" s="336"/>
      <c r="F122" s="337"/>
      <c r="G122" s="337"/>
      <c r="H122" s="337"/>
      <c r="I122" s="430"/>
      <c r="J122" s="431"/>
      <c r="K122" s="430"/>
      <c r="L122" s="337"/>
      <c r="M122" s="337"/>
      <c r="N122" s="337"/>
      <c r="O122" s="432"/>
      <c r="P122" s="432"/>
      <c r="Q122" s="432"/>
      <c r="R122" s="432"/>
      <c r="S122" s="432"/>
      <c r="T122" s="432"/>
      <c r="U122" s="432"/>
      <c r="V122" s="432"/>
    </row>
    <row r="123" spans="1:22">
      <c r="A123" s="335"/>
      <c r="B123" s="336"/>
      <c r="C123" s="336"/>
      <c r="D123" s="336"/>
      <c r="E123" s="336"/>
      <c r="F123" s="337"/>
      <c r="G123" s="337"/>
      <c r="H123" s="337"/>
      <c r="I123" s="430"/>
      <c r="J123" s="431"/>
      <c r="K123" s="430"/>
      <c r="L123" s="337"/>
      <c r="M123" s="337"/>
      <c r="N123" s="337"/>
      <c r="O123" s="432"/>
      <c r="P123" s="432"/>
      <c r="Q123" s="432"/>
      <c r="R123" s="432"/>
      <c r="S123" s="432"/>
      <c r="T123" s="432"/>
      <c r="U123" s="432"/>
      <c r="V123" s="432"/>
    </row>
    <row r="124" spans="1:22">
      <c r="A124" s="338" t="s">
        <v>223</v>
      </c>
      <c r="B124" s="338"/>
      <c r="C124" s="338"/>
      <c r="D124" s="338"/>
      <c r="E124" s="338"/>
      <c r="F124" s="339"/>
      <c r="G124" s="339"/>
      <c r="H124" s="339"/>
      <c r="I124" s="339"/>
      <c r="J124" s="433"/>
      <c r="K124" s="339"/>
      <c r="L124" s="434"/>
      <c r="M124" s="339"/>
      <c r="N124" s="339"/>
      <c r="O124" s="339"/>
      <c r="P124" s="339"/>
      <c r="Q124" s="339"/>
      <c r="R124" s="339"/>
      <c r="S124" s="339"/>
      <c r="T124" s="339"/>
      <c r="U124" s="451"/>
      <c r="V124" s="451"/>
    </row>
    <row r="125" spans="1:22">
      <c r="A125" s="339"/>
      <c r="B125" s="339"/>
      <c r="C125" s="339"/>
      <c r="D125" s="339"/>
      <c r="E125" s="339"/>
      <c r="F125" s="339"/>
      <c r="G125" s="339"/>
      <c r="H125" s="339"/>
      <c r="I125" s="339"/>
      <c r="J125" s="433"/>
      <c r="K125" s="339"/>
      <c r="L125" s="339"/>
      <c r="M125" s="339"/>
      <c r="N125" s="339"/>
      <c r="O125" s="339"/>
      <c r="P125" s="339"/>
      <c r="Q125" s="339"/>
      <c r="R125" s="339"/>
      <c r="S125" s="339"/>
      <c r="T125" s="339"/>
      <c r="U125" s="451"/>
      <c r="V125" s="451"/>
    </row>
    <row r="126" spans="1:22">
      <c r="A126" s="340" t="s">
        <v>224</v>
      </c>
      <c r="B126" s="340" t="s">
        <v>225</v>
      </c>
      <c r="C126" s="340"/>
      <c r="D126" s="340"/>
      <c r="E126" s="340"/>
      <c r="F126" s="340"/>
      <c r="G126" s="340" t="s">
        <v>226</v>
      </c>
      <c r="H126" s="340"/>
      <c r="I126" s="435" t="s">
        <v>227</v>
      </c>
      <c r="J126" s="436"/>
      <c r="K126" s="437"/>
      <c r="L126" s="438"/>
      <c r="M126" s="438"/>
      <c r="N126" s="438"/>
      <c r="O126" s="438"/>
      <c r="P126" s="438"/>
      <c r="Q126" s="438"/>
      <c r="R126" s="438"/>
      <c r="S126" s="438"/>
      <c r="T126" s="438"/>
      <c r="U126" s="451"/>
      <c r="V126" s="451"/>
    </row>
    <row r="127" spans="1:22">
      <c r="A127" s="340">
        <v>1</v>
      </c>
      <c r="B127" s="341" t="s">
        <v>228</v>
      </c>
      <c r="C127" s="342"/>
      <c r="D127" s="342"/>
      <c r="E127" s="342"/>
      <c r="F127" s="343"/>
      <c r="G127" s="344" t="s">
        <v>229</v>
      </c>
      <c r="H127" s="344"/>
      <c r="I127" s="439" t="s">
        <v>230</v>
      </c>
      <c r="J127" s="440"/>
      <c r="K127" s="441"/>
      <c r="L127" s="442"/>
      <c r="M127" s="442"/>
      <c r="N127" s="442"/>
      <c r="O127" s="442"/>
      <c r="P127" s="442"/>
      <c r="Q127" s="442"/>
      <c r="R127" s="442"/>
      <c r="S127" s="442"/>
      <c r="T127" s="442"/>
      <c r="U127" s="451"/>
      <c r="V127" s="451"/>
    </row>
    <row r="128" spans="1:22">
      <c r="A128" s="340"/>
      <c r="B128" s="345" t="s">
        <v>231</v>
      </c>
      <c r="C128" s="346"/>
      <c r="D128" s="346"/>
      <c r="E128" s="346"/>
      <c r="F128" s="347"/>
      <c r="G128" s="340" t="s">
        <v>232</v>
      </c>
      <c r="H128" s="340"/>
      <c r="I128" s="443">
        <v>4</v>
      </c>
      <c r="J128" s="444"/>
      <c r="K128" s="441"/>
      <c r="L128" s="442"/>
      <c r="M128" s="442"/>
      <c r="N128" s="442"/>
      <c r="O128" s="442"/>
      <c r="P128" s="442"/>
      <c r="Q128" s="442"/>
      <c r="R128" s="442"/>
      <c r="S128" s="442"/>
      <c r="T128" s="442"/>
      <c r="U128" s="451"/>
      <c r="V128" s="451"/>
    </row>
    <row r="129" spans="1:22">
      <c r="A129" s="340"/>
      <c r="B129" s="345" t="s">
        <v>157</v>
      </c>
      <c r="C129" s="346"/>
      <c r="D129" s="346"/>
      <c r="E129" s="346"/>
      <c r="F129" s="347"/>
      <c r="G129" s="435" t="s">
        <v>58</v>
      </c>
      <c r="H129" s="436"/>
      <c r="I129" s="443" t="s">
        <v>233</v>
      </c>
      <c r="J129" s="444"/>
      <c r="K129" s="441"/>
      <c r="L129" s="442"/>
      <c r="M129" s="442"/>
      <c r="N129" s="442"/>
      <c r="O129" s="442"/>
      <c r="P129" s="442"/>
      <c r="Q129" s="442"/>
      <c r="R129" s="442"/>
      <c r="S129" s="442"/>
      <c r="T129" s="442"/>
      <c r="U129" s="451"/>
      <c r="V129" s="451"/>
    </row>
    <row r="130" spans="1:22">
      <c r="A130" s="340" t="s">
        <v>234</v>
      </c>
      <c r="B130" s="452" t="s">
        <v>235</v>
      </c>
      <c r="C130" s="452"/>
      <c r="D130" s="452"/>
      <c r="E130" s="452"/>
      <c r="F130" s="452"/>
      <c r="G130" s="453" t="s">
        <v>58</v>
      </c>
      <c r="H130" s="454"/>
      <c r="I130" s="439" t="s">
        <v>58</v>
      </c>
      <c r="J130" s="440"/>
      <c r="K130" s="441"/>
      <c r="L130" s="442"/>
      <c r="M130" s="442"/>
      <c r="N130" s="442"/>
      <c r="O130" s="442"/>
      <c r="P130" s="442"/>
      <c r="Q130" s="442"/>
      <c r="R130" s="442"/>
      <c r="S130" s="442"/>
      <c r="T130" s="442"/>
      <c r="U130" s="451"/>
      <c r="V130" s="451"/>
    </row>
    <row r="131" spans="1:22">
      <c r="A131" s="455" t="s">
        <v>220</v>
      </c>
      <c r="B131" s="456"/>
      <c r="C131" s="456"/>
      <c r="D131" s="456"/>
      <c r="E131" s="456"/>
      <c r="F131" s="457"/>
      <c r="G131" s="340"/>
      <c r="H131" s="340"/>
      <c r="I131" s="439" t="s">
        <v>236</v>
      </c>
      <c r="J131" s="440"/>
      <c r="K131" s="441"/>
      <c r="L131" s="442"/>
      <c r="M131" s="442"/>
      <c r="N131" s="442"/>
      <c r="O131" s="442"/>
      <c r="P131" s="442"/>
      <c r="Q131" s="442"/>
      <c r="R131" s="442"/>
      <c r="S131" s="442"/>
      <c r="T131" s="442"/>
      <c r="U131" s="451"/>
      <c r="V131" s="451"/>
    </row>
    <row r="132" spans="1:22">
      <c r="A132" s="458"/>
      <c r="B132" s="458"/>
      <c r="C132" s="458"/>
      <c r="D132" s="458"/>
      <c r="E132" s="458"/>
      <c r="F132" s="458"/>
      <c r="G132" s="459"/>
      <c r="H132" s="459"/>
      <c r="I132" s="465"/>
      <c r="J132" s="466"/>
      <c r="K132" s="441"/>
      <c r="L132" s="442"/>
      <c r="M132" s="442"/>
      <c r="N132" s="442"/>
      <c r="O132" s="442"/>
      <c r="P132" s="442"/>
      <c r="Q132" s="442"/>
      <c r="R132" s="442"/>
      <c r="S132" s="442"/>
      <c r="T132" s="442"/>
      <c r="U132" s="451"/>
      <c r="V132" s="451"/>
    </row>
    <row r="133" spans="1:22">
      <c r="A133" s="460"/>
      <c r="B133" s="460"/>
      <c r="C133" s="460"/>
      <c r="D133" s="460"/>
      <c r="E133" s="460"/>
      <c r="F133" s="460"/>
      <c r="G133" s="460"/>
      <c r="H133" s="460"/>
      <c r="I133" s="460"/>
      <c r="J133" s="467"/>
      <c r="K133" s="441"/>
      <c r="L133" s="442"/>
      <c r="M133" s="442"/>
      <c r="N133" s="442"/>
      <c r="O133" s="442"/>
      <c r="P133" s="442"/>
      <c r="Q133" s="442"/>
      <c r="R133" s="442"/>
      <c r="S133" s="442"/>
      <c r="T133" s="442"/>
      <c r="U133" s="451"/>
      <c r="V133" s="451"/>
    </row>
    <row r="134" spans="1:22">
      <c r="A134" s="339"/>
      <c r="B134" s="339"/>
      <c r="C134" s="339"/>
      <c r="D134" s="339"/>
      <c r="E134" s="339"/>
      <c r="F134" s="339"/>
      <c r="G134" s="339"/>
      <c r="H134" s="339"/>
      <c r="I134" s="339"/>
      <c r="J134" s="433"/>
      <c r="K134" s="460"/>
      <c r="L134" s="83"/>
      <c r="M134" s="83"/>
      <c r="N134" s="83"/>
      <c r="O134" s="83"/>
      <c r="P134" s="83"/>
      <c r="Q134" s="83"/>
      <c r="R134" s="83"/>
      <c r="S134" s="83"/>
      <c r="T134" s="83"/>
      <c r="U134" s="451"/>
      <c r="V134" s="451"/>
    </row>
    <row r="135" ht="15" spans="1:22">
      <c r="A135" s="461" t="s">
        <v>237</v>
      </c>
      <c r="B135" s="461"/>
      <c r="C135" s="461"/>
      <c r="D135" s="461"/>
      <c r="E135" s="461"/>
      <c r="F135" s="461"/>
      <c r="G135" s="461"/>
      <c r="H135" s="461"/>
      <c r="I135" s="461"/>
      <c r="J135" s="43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451"/>
      <c r="V135" s="451"/>
    </row>
    <row r="136" spans="1:22">
      <c r="A136" s="339"/>
      <c r="B136" s="339"/>
      <c r="C136" s="339"/>
      <c r="D136" s="462" t="s">
        <v>238</v>
      </c>
      <c r="E136" s="462"/>
      <c r="F136" s="462"/>
      <c r="G136" s="339"/>
      <c r="H136" s="339"/>
      <c r="I136" s="339"/>
      <c r="J136" s="43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</row>
    <row r="137" spans="1:22">
      <c r="A137" s="339"/>
      <c r="B137" s="339"/>
      <c r="C137" s="339"/>
      <c r="D137" s="462" t="s">
        <v>239</v>
      </c>
      <c r="E137" s="462"/>
      <c r="F137" s="462"/>
      <c r="G137" s="339"/>
      <c r="H137" s="339"/>
      <c r="I137" s="339"/>
      <c r="J137" s="43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</row>
    <row r="138" spans="1:22">
      <c r="A138" s="339"/>
      <c r="B138" s="339"/>
      <c r="C138" s="339"/>
      <c r="D138" s="462" t="s">
        <v>240</v>
      </c>
      <c r="E138" s="462"/>
      <c r="F138" s="462"/>
      <c r="G138" s="339"/>
      <c r="H138" s="339"/>
      <c r="I138" s="339"/>
      <c r="J138" s="43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</row>
    <row r="139" spans="1:22">
      <c r="A139" s="339"/>
      <c r="B139" s="339"/>
      <c r="C139" s="339"/>
      <c r="D139" s="462" t="s">
        <v>241</v>
      </c>
      <c r="E139" s="462"/>
      <c r="F139" s="462"/>
      <c r="G139" s="339"/>
      <c r="H139" s="339"/>
      <c r="I139" s="339"/>
      <c r="J139" s="43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</row>
    <row r="140" spans="1:22">
      <c r="A140" s="339"/>
      <c r="B140" s="339"/>
      <c r="C140" s="339"/>
      <c r="D140" s="462"/>
      <c r="E140" s="462"/>
      <c r="F140" s="462"/>
      <c r="G140" s="339"/>
      <c r="H140" s="339"/>
      <c r="I140" s="339"/>
      <c r="J140" s="43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</row>
    <row r="141" ht="15" spans="1:22">
      <c r="A141" s="461" t="s">
        <v>242</v>
      </c>
      <c r="B141" s="461"/>
      <c r="C141" s="461"/>
      <c r="D141" s="461"/>
      <c r="E141" s="461"/>
      <c r="F141" s="461"/>
      <c r="G141" s="461"/>
      <c r="H141" s="461"/>
      <c r="I141" s="461"/>
      <c r="J141" s="43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</row>
    <row r="142" spans="1:22">
      <c r="A142" s="460"/>
      <c r="B142" s="463"/>
      <c r="C142" s="464"/>
      <c r="D142" s="464"/>
      <c r="E142" s="464"/>
      <c r="F142" s="464"/>
      <c r="G142" s="464"/>
      <c r="H142" s="464"/>
      <c r="I142" s="464"/>
      <c r="J142" s="424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</row>
    <row r="143" ht="15" spans="1:22">
      <c r="A143" s="334" t="s">
        <v>243</v>
      </c>
      <c r="B143" s="334"/>
      <c r="C143" s="334"/>
      <c r="D143" s="334"/>
      <c r="E143" s="334"/>
      <c r="F143" s="334"/>
      <c r="G143" s="334"/>
      <c r="H143" s="463"/>
      <c r="I143" s="463"/>
      <c r="J143" s="424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</row>
    <row r="144" spans="1:22">
      <c r="A144" s="460"/>
      <c r="B144" s="464"/>
      <c r="C144" s="464"/>
      <c r="D144" s="464"/>
      <c r="E144" s="464"/>
      <c r="F144" s="464" t="s">
        <v>244</v>
      </c>
      <c r="G144" s="464"/>
      <c r="H144" s="464"/>
      <c r="I144" s="464"/>
      <c r="J144" s="424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</row>
    <row r="145" spans="1:22">
      <c r="A145" s="460"/>
      <c r="B145" s="464"/>
      <c r="C145" s="464"/>
      <c r="D145" s="464"/>
      <c r="E145" s="464"/>
      <c r="F145" s="464" t="s">
        <v>245</v>
      </c>
      <c r="G145" s="464"/>
      <c r="H145" s="464"/>
      <c r="I145" s="464"/>
      <c r="J145" s="424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</row>
    <row r="146" spans="1:22">
      <c r="A146" s="460"/>
      <c r="B146" s="464"/>
      <c r="C146" s="464"/>
      <c r="D146" s="464"/>
      <c r="E146" s="464"/>
      <c r="F146" s="464" t="s">
        <v>246</v>
      </c>
      <c r="G146" s="464"/>
      <c r="H146" s="464"/>
      <c r="I146" s="464"/>
      <c r="J146" s="424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</row>
    <row r="147" spans="1:22">
      <c r="A147" s="460"/>
      <c r="B147" s="464"/>
      <c r="C147" s="464"/>
      <c r="D147" s="464"/>
      <c r="E147" s="464"/>
      <c r="F147" s="464" t="s">
        <v>247</v>
      </c>
      <c r="G147" s="464"/>
      <c r="H147" s="464"/>
      <c r="I147" s="464"/>
      <c r="J147" s="424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</row>
    <row r="148" spans="1:22">
      <c r="A148" s="460"/>
      <c r="B148" s="464"/>
      <c r="C148" s="464"/>
      <c r="D148" s="464"/>
      <c r="E148" s="464"/>
      <c r="F148" s="463"/>
      <c r="G148" s="464"/>
      <c r="H148" s="464"/>
      <c r="I148" s="464"/>
      <c r="J148" s="424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</row>
    <row r="149" ht="15" spans="1:22">
      <c r="A149" s="334" t="s">
        <v>248</v>
      </c>
      <c r="B149" s="334"/>
      <c r="C149" s="334"/>
      <c r="D149" s="334"/>
      <c r="E149" s="334"/>
      <c r="F149" s="334"/>
      <c r="G149" s="334"/>
      <c r="H149" s="334"/>
      <c r="I149" s="83"/>
      <c r="J149" s="467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</row>
    <row r="150" ht="15" spans="1:22">
      <c r="A150" s="334"/>
      <c r="B150" s="334"/>
      <c r="C150" s="334"/>
      <c r="D150" s="334"/>
      <c r="E150" s="334"/>
      <c r="F150" s="334"/>
      <c r="G150" s="334"/>
      <c r="H150" s="334"/>
      <c r="I150" s="83"/>
      <c r="J150" s="467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</row>
    <row r="151" ht="15" spans="1:22">
      <c r="A151" s="334"/>
      <c r="B151" s="334"/>
      <c r="C151" s="334"/>
      <c r="D151" s="334"/>
      <c r="E151" s="334"/>
      <c r="F151" s="334"/>
      <c r="G151" s="334"/>
      <c r="H151" s="334"/>
      <c r="I151" s="83"/>
      <c r="J151" s="467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</row>
    <row r="152" ht="15" spans="1:22">
      <c r="A152" s="334"/>
      <c r="B152" s="334"/>
      <c r="C152" s="334"/>
      <c r="D152" s="334"/>
      <c r="E152" s="334"/>
      <c r="F152" s="334"/>
      <c r="G152" s="334"/>
      <c r="H152" s="334"/>
      <c r="I152" s="83"/>
      <c r="J152" s="467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</row>
    <row r="153" ht="15" spans="1:22">
      <c r="A153" s="334"/>
      <c r="B153" s="334"/>
      <c r="C153" s="334"/>
      <c r="D153" s="334"/>
      <c r="E153" s="334"/>
      <c r="F153" s="334"/>
      <c r="G153" s="334"/>
      <c r="H153" s="334"/>
      <c r="I153" s="83"/>
      <c r="J153" s="467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</row>
    <row r="154" ht="15" spans="1:22">
      <c r="A154" s="334"/>
      <c r="B154" s="334"/>
      <c r="C154" s="334"/>
      <c r="D154" s="334"/>
      <c r="E154" s="334"/>
      <c r="F154" s="334"/>
      <c r="G154" s="334"/>
      <c r="H154" s="334"/>
      <c r="I154" s="83"/>
      <c r="J154" s="467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</row>
    <row r="155" ht="15" spans="1:22">
      <c r="A155" s="334"/>
      <c r="B155" s="334"/>
      <c r="C155" s="334"/>
      <c r="D155" s="334"/>
      <c r="E155" s="334"/>
      <c r="F155" s="334"/>
      <c r="G155" s="334"/>
      <c r="H155" s="334"/>
      <c r="I155" s="83"/>
      <c r="J155" s="467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</row>
  </sheetData>
  <mergeCells count="337">
    <mergeCell ref="A1:V1"/>
    <mergeCell ref="A2:T2"/>
    <mergeCell ref="A3:V3"/>
    <mergeCell ref="L6:M6"/>
    <mergeCell ref="O6:P6"/>
    <mergeCell ref="Q6:R6"/>
    <mergeCell ref="S6:T6"/>
    <mergeCell ref="U6:V6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4:E64"/>
    <mergeCell ref="B65:E65"/>
    <mergeCell ref="B66:E66"/>
    <mergeCell ref="B67:E67"/>
    <mergeCell ref="B68:E68"/>
    <mergeCell ref="B69:E69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L109:M109"/>
    <mergeCell ref="L110:M110"/>
    <mergeCell ref="L111:M111"/>
    <mergeCell ref="L112:M112"/>
    <mergeCell ref="B113:E113"/>
    <mergeCell ref="O113:P113"/>
    <mergeCell ref="Q113:R113"/>
    <mergeCell ref="S113:T113"/>
    <mergeCell ref="U113:V113"/>
    <mergeCell ref="B114:E114"/>
    <mergeCell ref="O114:P114"/>
    <mergeCell ref="Q114:R114"/>
    <mergeCell ref="S114:T114"/>
    <mergeCell ref="U114:V114"/>
    <mergeCell ref="B115:E115"/>
    <mergeCell ref="O115:P115"/>
    <mergeCell ref="Q115:R115"/>
    <mergeCell ref="S115:T115"/>
    <mergeCell ref="U115:V115"/>
    <mergeCell ref="A119:L119"/>
    <mergeCell ref="A121:L121"/>
    <mergeCell ref="A124:E124"/>
    <mergeCell ref="B126:F126"/>
    <mergeCell ref="G126:H126"/>
    <mergeCell ref="I126:J126"/>
    <mergeCell ref="L126:T126"/>
    <mergeCell ref="B127:F127"/>
    <mergeCell ref="G127:H127"/>
    <mergeCell ref="I127:J127"/>
    <mergeCell ref="L127:T127"/>
    <mergeCell ref="B128:F128"/>
    <mergeCell ref="G128:H128"/>
    <mergeCell ref="I128:J128"/>
    <mergeCell ref="L128:T128"/>
    <mergeCell ref="B129:F129"/>
    <mergeCell ref="G129:H129"/>
    <mergeCell ref="I129:J129"/>
    <mergeCell ref="L129:T129"/>
    <mergeCell ref="B130:F130"/>
    <mergeCell ref="G130:H130"/>
    <mergeCell ref="I130:J130"/>
    <mergeCell ref="L130:T130"/>
    <mergeCell ref="A131:F131"/>
    <mergeCell ref="G131:H131"/>
    <mergeCell ref="I131:J131"/>
    <mergeCell ref="L131:T131"/>
    <mergeCell ref="L132:T132"/>
    <mergeCell ref="L133:T133"/>
    <mergeCell ref="A135:I135"/>
    <mergeCell ref="D136:F136"/>
    <mergeCell ref="D137:F137"/>
    <mergeCell ref="D138:F138"/>
    <mergeCell ref="D139:F139"/>
    <mergeCell ref="A141:I141"/>
    <mergeCell ref="A143:G143"/>
    <mergeCell ref="A149:H149"/>
    <mergeCell ref="A4:A8"/>
    <mergeCell ref="A10:A11"/>
    <mergeCell ref="A72:A75"/>
    <mergeCell ref="A82:A83"/>
    <mergeCell ref="A89:A90"/>
    <mergeCell ref="A95:A97"/>
    <mergeCell ref="A98:A99"/>
    <mergeCell ref="A102:A103"/>
    <mergeCell ref="A104:A106"/>
    <mergeCell ref="A107:A108"/>
    <mergeCell ref="A122:A123"/>
    <mergeCell ref="F6:F8"/>
    <mergeCell ref="F10:F11"/>
    <mergeCell ref="F72:F73"/>
    <mergeCell ref="F76:F77"/>
    <mergeCell ref="F82:F83"/>
    <mergeCell ref="F86:F88"/>
    <mergeCell ref="F95:F97"/>
    <mergeCell ref="F104:F106"/>
    <mergeCell ref="F122:F123"/>
    <mergeCell ref="G6:G8"/>
    <mergeCell ref="G10:G11"/>
    <mergeCell ref="G72:G73"/>
    <mergeCell ref="G76:G77"/>
    <mergeCell ref="G82:G83"/>
    <mergeCell ref="G86:G88"/>
    <mergeCell ref="G95:G97"/>
    <mergeCell ref="G104:G106"/>
    <mergeCell ref="G122:G123"/>
    <mergeCell ref="H10:H11"/>
    <mergeCell ref="H72:H73"/>
    <mergeCell ref="H76:H77"/>
    <mergeCell ref="H82:H83"/>
    <mergeCell ref="H86:H88"/>
    <mergeCell ref="H95:H97"/>
    <mergeCell ref="H104:H106"/>
    <mergeCell ref="H122:H123"/>
    <mergeCell ref="I4:I8"/>
    <mergeCell ref="I10:I11"/>
    <mergeCell ref="I72:I73"/>
    <mergeCell ref="I76:I77"/>
    <mergeCell ref="I82:I83"/>
    <mergeCell ref="I86:I88"/>
    <mergeCell ref="I95:I97"/>
    <mergeCell ref="I98:I99"/>
    <mergeCell ref="I102:I103"/>
    <mergeCell ref="I104:I106"/>
    <mergeCell ref="I107:I108"/>
    <mergeCell ref="I122:I123"/>
    <mergeCell ref="J4:J8"/>
    <mergeCell ref="J10:J11"/>
    <mergeCell ref="J72:J73"/>
    <mergeCell ref="J76:J77"/>
    <mergeCell ref="J82:J83"/>
    <mergeCell ref="J86:J88"/>
    <mergeCell ref="J95:J97"/>
    <mergeCell ref="J122:J123"/>
    <mergeCell ref="K6:K8"/>
    <mergeCell ref="K10:K11"/>
    <mergeCell ref="K72:K73"/>
    <mergeCell ref="K76:K77"/>
    <mergeCell ref="K89:K90"/>
    <mergeCell ref="K95:K97"/>
    <mergeCell ref="K98:K99"/>
    <mergeCell ref="K122:K123"/>
    <mergeCell ref="L7:L8"/>
    <mergeCell ref="L10:L11"/>
    <mergeCell ref="L72:L73"/>
    <mergeCell ref="L76:L77"/>
    <mergeCell ref="L82:L83"/>
    <mergeCell ref="L86:L88"/>
    <mergeCell ref="L95:L97"/>
    <mergeCell ref="L122:L123"/>
    <mergeCell ref="M7:M8"/>
    <mergeCell ref="M10:M11"/>
    <mergeCell ref="M72:M73"/>
    <mergeCell ref="M76:M77"/>
    <mergeCell ref="M82:M83"/>
    <mergeCell ref="M86:M88"/>
    <mergeCell ref="M95:M97"/>
    <mergeCell ref="M122:M123"/>
    <mergeCell ref="N6:N8"/>
    <mergeCell ref="N10:N11"/>
    <mergeCell ref="N72:N73"/>
    <mergeCell ref="N76:N77"/>
    <mergeCell ref="N82:N83"/>
    <mergeCell ref="N86:N88"/>
    <mergeCell ref="N95:N97"/>
    <mergeCell ref="N122:N123"/>
    <mergeCell ref="O7:O8"/>
    <mergeCell ref="O10:O11"/>
    <mergeCell ref="O72:O73"/>
    <mergeCell ref="O76:O77"/>
    <mergeCell ref="O82:O83"/>
    <mergeCell ref="O86:O88"/>
    <mergeCell ref="O95:O97"/>
    <mergeCell ref="O98:O99"/>
    <mergeCell ref="O111:O112"/>
    <mergeCell ref="O122:O123"/>
    <mergeCell ref="P7:P8"/>
    <mergeCell ref="P10:P11"/>
    <mergeCell ref="P72:P73"/>
    <mergeCell ref="P76:P77"/>
    <mergeCell ref="P82:P83"/>
    <mergeCell ref="P86:P88"/>
    <mergeCell ref="P95:P97"/>
    <mergeCell ref="P98:P99"/>
    <mergeCell ref="P111:P112"/>
    <mergeCell ref="P122:P123"/>
    <mergeCell ref="Q7:Q8"/>
    <mergeCell ref="Q10:Q11"/>
    <mergeCell ref="Q72:Q73"/>
    <mergeCell ref="Q76:Q77"/>
    <mergeCell ref="Q82:Q83"/>
    <mergeCell ref="Q86:Q88"/>
    <mergeCell ref="Q95:Q97"/>
    <mergeCell ref="Q98:Q99"/>
    <mergeCell ref="Q111:Q112"/>
    <mergeCell ref="Q122:Q123"/>
    <mergeCell ref="R10:R11"/>
    <mergeCell ref="R72:R73"/>
    <mergeCell ref="R76:R77"/>
    <mergeCell ref="R82:R83"/>
    <mergeCell ref="R86:R88"/>
    <mergeCell ref="R95:R97"/>
    <mergeCell ref="R98:R99"/>
    <mergeCell ref="R111:R112"/>
    <mergeCell ref="R122:R123"/>
    <mergeCell ref="S7:S8"/>
    <mergeCell ref="S10:S11"/>
    <mergeCell ref="S72:S73"/>
    <mergeCell ref="S76:S77"/>
    <mergeCell ref="S82:S83"/>
    <mergeCell ref="S86:S88"/>
    <mergeCell ref="S95:S97"/>
    <mergeCell ref="S98:S99"/>
    <mergeCell ref="S111:S112"/>
    <mergeCell ref="S122:S123"/>
    <mergeCell ref="T7:T8"/>
    <mergeCell ref="T10:T11"/>
    <mergeCell ref="T72:T73"/>
    <mergeCell ref="T76:T77"/>
    <mergeCell ref="T82:T83"/>
    <mergeCell ref="T86:T88"/>
    <mergeCell ref="T95:T97"/>
    <mergeCell ref="T98:T99"/>
    <mergeCell ref="T111:T112"/>
    <mergeCell ref="T122:T123"/>
    <mergeCell ref="U7:U8"/>
    <mergeCell ref="U10:U11"/>
    <mergeCell ref="U72:U73"/>
    <mergeCell ref="U76:U77"/>
    <mergeCell ref="U82:U83"/>
    <mergeCell ref="U86:U88"/>
    <mergeCell ref="U95:U97"/>
    <mergeCell ref="U98:U99"/>
    <mergeCell ref="U111:U112"/>
    <mergeCell ref="U122:U123"/>
    <mergeCell ref="V7:V8"/>
    <mergeCell ref="V10:V11"/>
    <mergeCell ref="V72:V73"/>
    <mergeCell ref="V76:V77"/>
    <mergeCell ref="V82:V83"/>
    <mergeCell ref="V86:V88"/>
    <mergeCell ref="V89:V90"/>
    <mergeCell ref="V95:V97"/>
    <mergeCell ref="V98:V99"/>
    <mergeCell ref="V102:V103"/>
    <mergeCell ref="V104:V106"/>
    <mergeCell ref="V107:V108"/>
    <mergeCell ref="V111:V112"/>
    <mergeCell ref="V122:V123"/>
    <mergeCell ref="B4:E8"/>
    <mergeCell ref="F4:H5"/>
    <mergeCell ref="K4:N5"/>
    <mergeCell ref="O4:V5"/>
    <mergeCell ref="B122:E123"/>
    <mergeCell ref="A109:K11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Баталова Э. А.</dc:creator>
  <cp:lastModifiedBy>ZamDir1</cp:lastModifiedBy>
  <dcterms:created xsi:type="dcterms:W3CDTF">2015-06-05T18:19:00Z</dcterms:created>
  <dcterms:modified xsi:type="dcterms:W3CDTF">2025-08-20T06:42:52Z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DB6EF4C713614AD3A82066008F3A89CC_13</vt:lpwstr>
  </property>
  <property fmtid="{D5CDD505-2E9C-101B-9397-08002B2CF9AE}" pid="3" name="KSOProductBuildVer">
    <vt:lpwstr>1049-12.2.0.21931</vt:lpwstr>
  </property>
</Properties>
</file>