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600" windowHeight="96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19" i="1" l="1"/>
  <c r="I19" i="1"/>
  <c r="N44" i="1"/>
  <c r="I44" i="1"/>
  <c r="N43" i="1"/>
  <c r="I43" i="1"/>
  <c r="N40" i="1"/>
  <c r="I40" i="1"/>
  <c r="N39" i="1"/>
  <c r="I39" i="1"/>
  <c r="N36" i="1"/>
  <c r="I36" i="1"/>
  <c r="N35" i="1"/>
  <c r="I35" i="1"/>
  <c r="N32" i="1"/>
  <c r="I32" i="1"/>
  <c r="N31" i="1"/>
  <c r="I31" i="1"/>
  <c r="N30" i="1"/>
  <c r="I30" i="1"/>
  <c r="H92" i="1"/>
  <c r="H95" i="1"/>
  <c r="D47" i="1" l="1"/>
  <c r="E47" i="1"/>
  <c r="F47" i="1"/>
  <c r="G47" i="1"/>
  <c r="H47" i="1"/>
  <c r="I47" i="1"/>
  <c r="I56" i="1"/>
  <c r="N56" i="1"/>
  <c r="D59" i="1"/>
  <c r="E59" i="1"/>
  <c r="F59" i="1"/>
  <c r="G59" i="1"/>
  <c r="H59" i="1"/>
  <c r="I60" i="1"/>
  <c r="N60" i="1"/>
  <c r="I61" i="1"/>
  <c r="I59" i="1" s="1"/>
  <c r="N61" i="1"/>
  <c r="N59" i="1" s="1"/>
  <c r="I63" i="1"/>
  <c r="N63" i="1"/>
  <c r="E71" i="1"/>
  <c r="F71" i="1"/>
  <c r="G71" i="1"/>
  <c r="H71" i="1"/>
  <c r="N71" i="1"/>
  <c r="I72" i="1"/>
  <c r="I73" i="1"/>
  <c r="D74" i="1"/>
  <c r="E74" i="1"/>
  <c r="F74" i="1"/>
  <c r="G74" i="1"/>
  <c r="H74" i="1"/>
  <c r="N74" i="1"/>
  <c r="I75" i="1"/>
  <c r="I74" i="1"/>
  <c r="I76" i="1"/>
  <c r="D77" i="1"/>
  <c r="E77" i="1"/>
  <c r="F77" i="1"/>
  <c r="I78" i="1"/>
  <c r="I77" i="1"/>
  <c r="N78" i="1"/>
  <c r="I79" i="1"/>
  <c r="N79" i="1"/>
  <c r="N77" i="1" s="1"/>
  <c r="D80" i="1"/>
  <c r="E80" i="1"/>
  <c r="F80" i="1"/>
  <c r="G80" i="1"/>
  <c r="H80" i="1"/>
  <c r="I81" i="1"/>
  <c r="N81" i="1"/>
  <c r="I82" i="1"/>
  <c r="N82" i="1"/>
  <c r="N80" i="1" l="1"/>
  <c r="I80" i="1"/>
  <c r="I71" i="1"/>
</calcChain>
</file>

<file path=xl/sharedStrings.xml><?xml version="1.0" encoding="utf-8"?>
<sst xmlns="http://schemas.openxmlformats.org/spreadsheetml/2006/main" count="299" uniqueCount="196">
  <si>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</si>
  <si>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</si>
  <si>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</si>
  <si>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</si>
  <si>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</si>
  <si>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</si>
  <si>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</si>
  <si>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</si>
  <si>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</si>
  <si>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</si>
  <si>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</si>
  <si>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</si>
  <si>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</si>
  <si>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</si>
  <si>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</si>
  <si>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</si>
  <si>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</si>
  <si>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</si>
  <si>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</si>
  <si>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</si>
  <si>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</si>
  <si>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</si>
  <si>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</si>
  <si>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</si>
  <si>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</si>
  <si>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</si>
  <si>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</si>
  <si>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</si>
  <si>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</si>
  <si>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</si>
  <si>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</si>
  <si>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</si>
  <si>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</si>
  <si>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</si>
  <si>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</si>
  <si>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</si>
  <si>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</si>
  <si>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</si>
  <si>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</si>
  <si>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</si>
  <si>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</si>
  <si>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</si>
  <si>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</si>
  <si>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</si>
  <si>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</si>
  <si>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</si>
  <si>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</si>
  <si>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</si>
  <si>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</si>
  <si>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</si>
  <si>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</si>
  <si>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</si>
  <si>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</si>
  <si>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</si>
  <si>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</si>
  <si>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</si>
  <si>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</si>
  <si>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</si>
  <si>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</si>
  <si>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</si>
  <si>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</si>
  <si>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</si>
  <si>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</si>
  <si>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</si>
  <si>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</si>
  <si>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</si>
  <si>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</si>
  <si>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</si>
  <si>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</si>
  <si>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</si>
  <si>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</si>
  <si>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</si>
  <si>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</si>
  <si>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</si>
  <si>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</si>
  <si>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</si>
  <si>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</si>
  <si>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</si>
  <si>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</si>
  <si>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</si>
  <si>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</si>
  <si>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</si>
  <si>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</si>
  <si>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</si>
  <si>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</si>
  <si>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</si>
  <si>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</si>
  <si>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</si>
  <si>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</si>
  <si>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</si>
  <si>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</si>
  <si>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</si>
  <si>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</si>
  <si>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</si>
  <si>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</si>
  <si>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</si>
  <si>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</si>
  <si>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</si>
  <si>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</si>
  <si>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</si>
  <si>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</si>
  <si>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</si>
  <si>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</si>
  <si>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</si>
  <si>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</si>
  <si>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</si>
  <si>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</si>
  <si>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</si>
  <si>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</si>
  <si>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</si>
  <si>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</si>
  <si>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</si>
  <si>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</si>
  <si>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</si>
  <si>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</si>
  <si>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</si>
  <si>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</si>
  <si>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</si>
  <si>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t>Форма 0503737 с.7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</si>
  <si>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</si>
  <si>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</si>
  <si>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</si>
  <si>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</si>
  <si>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</si>
  <si>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</si>
  <si>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</si>
  <si>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</si>
  <si>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</si>
  <si>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</si>
  <si>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</si>
  <si>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</si>
  <si>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</si>
  <si>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</si>
  <si>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</si>
  <si>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</si>
  <si>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</si>
  <si>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</si>
  <si>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</si>
  <si>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>Форма 0503737 с.8</t>
  </si>
  <si>
    <t>Форма 0503737 с.6</t>
  </si>
  <si>
    <t xml:space="preserve">увеличение остатков средств учреждения (+) </t>
  </si>
  <si>
    <t>уменьшение остатков средств учреждения (-)</t>
  </si>
  <si>
    <t>Гимазитдинова А. Х.</t>
  </si>
  <si>
    <t>01 октября 2017 г.</t>
  </si>
  <si>
    <t>ГБПОУ РБ УКИиК им. С. Низаметдинова</t>
  </si>
  <si>
    <t>Гатауллина Ю. Р.</t>
  </si>
  <si>
    <t>4.субсидия на выполнение государственного (муниципального) задания</t>
  </si>
  <si>
    <t>01.10.2017</t>
  </si>
  <si>
    <t>3</t>
  </si>
  <si>
    <t>КВАРТАЛ</t>
  </si>
  <si>
    <t>244</t>
  </si>
  <si>
    <t>Прочая закупка товаров, работ и услуг для обеспечения государственных (муниципальных) нужд</t>
  </si>
  <si>
    <t>180</t>
  </si>
  <si>
    <t>Прочие доходы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</si>
  <si>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</si>
  <si>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</si>
  <si>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100</t>
  </si>
  <si>
    <t>i1_110</t>
  </si>
  <si>
    <t>110</t>
  </si>
  <si>
    <t>РАСХОДЫ НА ВЫПЛАТЫ ПЕРСОНАЛУ КАЗЕННЫХ УЧРЕЖДЕНИЙ (стр. 111 + стр. 112 + стр. 113 + стр. 119)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</si>
  <si>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</si>
  <si>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</si>
  <si>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</si>
  <si>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</si>
  <si>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</si>
  <si>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</si>
  <si>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i1_200</t>
  </si>
  <si>
    <t>ЗАКУПКА ТОВАРОВ, РАБОТ И УСЛУГ ДЛЯ ОБЕСПЕЧЕНИЯ ГОСУДАРСТВЕННЫХ (МУНИЦИПАЛЬНЫХ) НУЖД_x000D_
(стр. 220 + стр. 240)</t>
  </si>
  <si>
    <t>i1_240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</si>
  <si>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</si>
  <si>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</si>
  <si>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243</t>
  </si>
  <si>
    <t>Закупка товаров, работ, услуг в целях капитального ремонта государственного (муниципального) имущества</t>
  </si>
  <si>
    <t>i1_300</t>
  </si>
  <si>
    <t>СОЦИАЛЬНОЕ ОБЕСПЕЧЕНИЕ И ИНЫЕ ВЫПЛАТЫ НАСЕЛЕНИЮ_x000D_
(стр. 320 + стр. 340 + стр. 350 + стр. 360)</t>
  </si>
  <si>
    <t>300</t>
  </si>
  <si>
    <t>i1_320</t>
  </si>
  <si>
    <t>СОЦИАЛЬНЫЕ ВЫПЛАТЫ ГРАЖДАНАМ, КРОМЕ ПУБЛИЧНЫХ НОРМАТИВНЫХ СОЦИАЛЬНЫХ ВЫПЛАТ_x000D_
(стр. 321 + стр. 323)</t>
  </si>
  <si>
    <t>320</t>
  </si>
  <si>
    <t>321</t>
  </si>
  <si>
    <t>Пособия, компенсации и иные социальные выплаты гражданам, кроме публичных нормативных обязательств</t>
  </si>
  <si>
    <t>Стипендии</t>
  </si>
  <si>
    <t>340</t>
  </si>
  <si>
    <t>ИНЫЕ БЮДЖЕТНЫЕ АССИГНОВАНИЯ_x000D_
(стр. 810 + стр. 830 + стр. 850 + стр. 860)</t>
  </si>
  <si>
    <t>800</t>
  </si>
  <si>
    <t>i1_800</t>
  </si>
  <si>
    <t>850</t>
  </si>
  <si>
    <t>УПЛАТА НАЛОГОВ, СБОРОВ И ИНЫХ ПЛАТЕЖЕЙ_x000D_
(стр. 851 + стр. 852 + стр. 853)</t>
  </si>
  <si>
    <t>i1_850</t>
  </si>
  <si>
    <t>851</t>
  </si>
  <si>
    <t>Уплата налога на имущество организаций и земельного налога</t>
  </si>
  <si>
    <t>Уплата прочих налогов, сборов</t>
  </si>
  <si>
    <t>852</t>
  </si>
  <si>
    <t>ДОХОДЫ ОТ ОКАЗАНИЯ ПЛАТНЫХ УСЛУГ (РАБОТ) И КОМПЕНСАЦИИ ЗАТРАТ</t>
  </si>
  <si>
    <t>130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</si>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</sst>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horizontal="left" wrapText="1" indent="1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0" fontId="3" fillId="0" borderId="21" xfId="0" applyFont="1" applyFill="1" applyBorder="1" applyAlignment="1" applyProtection="1">
      <alignment horizontal="left" wrapText="1" indent="1"/>
    </xf>
    <xf numFmtId="49" fontId="3" fillId="0" borderId="47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5" borderId="12" xfId="0" applyNumberFormat="1" applyFont="1" applyFill="1" applyBorder="1" applyAlignment="1" applyProtection="1">
      <alignment horizontal="right"/>
    </xf>
    <xf numFmtId="164" fontId="3" fillId="5" borderId="41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5" borderId="3" xfId="0" applyNumberFormat="1" applyFont="1" applyFill="1" applyBorder="1" applyAlignment="1" applyProtection="1">
      <alignment horizontal="right"/>
    </xf>
    <xf numFmtId="164" fontId="3" fillId="5" borderId="59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3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6" t="s">
        <v>0</v>
      </c>
      <c r="B1" s="257"/>
      <c r="C1" s="257"/>
      <c r="D1" s="257"/>
      <c r="E1" s="257"/>
      <c r="F1" s="257"/>
      <c r="G1" s="257"/>
      <c r="H1" s="257"/>
      <c r="I1" s="2"/>
      <c r="J1" s="206"/>
      <c r="K1" s="206" t="s">
        <v>97</v>
      </c>
      <c r="N1" s="3"/>
    </row>
    <row r="2" spans="1:14" ht="15.75" thickBot="1" x14ac:dyDescent="0.3">
      <c r="A2" s="258" t="s">
        <v>1</v>
      </c>
      <c r="B2" s="258"/>
      <c r="C2" s="258"/>
      <c r="D2" s="258"/>
      <c r="E2" s="258"/>
      <c r="F2" s="258"/>
      <c r="G2" s="258"/>
      <c r="H2" s="258"/>
      <c r="I2" s="4"/>
      <c r="J2" s="205" t="s">
        <v>36</v>
      </c>
      <c r="K2" s="205" t="s">
        <v>98</v>
      </c>
      <c r="N2" s="24" t="s">
        <v>2</v>
      </c>
    </row>
    <row r="3" spans="1:14" x14ac:dyDescent="0.25">
      <c r="A3" s="255"/>
      <c r="B3" s="255"/>
      <c r="C3" s="255"/>
      <c r="D3" s="255"/>
      <c r="E3" s="255"/>
      <c r="F3" s="255"/>
      <c r="G3" s="255"/>
      <c r="H3" s="255"/>
      <c r="I3" s="21" t="s">
        <v>3</v>
      </c>
      <c r="J3" s="25" t="s">
        <v>149</v>
      </c>
      <c r="K3" s="195" t="s">
        <v>99</v>
      </c>
      <c r="N3" s="27" t="s">
        <v>4</v>
      </c>
    </row>
    <row r="4" spans="1:14" x14ac:dyDescent="0.25">
      <c r="A4" s="6"/>
      <c r="B4" s="263" t="s">
        <v>74</v>
      </c>
      <c r="C4" s="263"/>
      <c r="D4" s="263"/>
      <c r="E4" s="264" t="s">
        <v>143</v>
      </c>
      <c r="F4" s="264"/>
      <c r="G4" s="265"/>
      <c r="H4" s="265"/>
      <c r="I4" s="21" t="s">
        <v>5</v>
      </c>
      <c r="J4" s="201"/>
      <c r="K4" s="202" t="s">
        <v>100</v>
      </c>
      <c r="L4" s="201"/>
      <c r="M4" s="202" t="s">
        <v>102</v>
      </c>
      <c r="N4" s="190">
        <v>43009</v>
      </c>
    </row>
    <row r="5" spans="1:14" x14ac:dyDescent="0.25">
      <c r="A5" s="7" t="s">
        <v>6</v>
      </c>
      <c r="B5" s="254" t="s">
        <v>144</v>
      </c>
      <c r="C5" s="254"/>
      <c r="D5" s="254"/>
      <c r="E5" s="254"/>
      <c r="F5" s="254"/>
      <c r="G5" s="254"/>
      <c r="H5" s="254"/>
      <c r="I5" s="22" t="s">
        <v>7</v>
      </c>
      <c r="J5" s="201"/>
      <c r="K5" s="202" t="s">
        <v>101</v>
      </c>
      <c r="L5" s="201"/>
      <c r="M5" s="202" t="s">
        <v>103</v>
      </c>
      <c r="N5" s="191"/>
    </row>
    <row r="6" spans="1:14" ht="22.5" customHeight="1" x14ac:dyDescent="0.25">
      <c r="A6" s="7" t="s">
        <v>8</v>
      </c>
      <c r="B6" s="252"/>
      <c r="C6" s="252"/>
      <c r="D6" s="252"/>
      <c r="E6" s="252"/>
      <c r="F6" s="252"/>
      <c r="G6" s="252"/>
      <c r="H6" s="252"/>
      <c r="I6" s="22"/>
      <c r="J6" s="206" t="s">
        <v>24</v>
      </c>
      <c r="K6" s="206" t="s">
        <v>104</v>
      </c>
      <c r="L6" s="203"/>
      <c r="M6" s="204" t="s">
        <v>108</v>
      </c>
      <c r="N6" s="191"/>
    </row>
    <row r="7" spans="1:14" ht="22.5" customHeight="1" thickBot="1" x14ac:dyDescent="0.3">
      <c r="A7" s="7" t="s">
        <v>9</v>
      </c>
      <c r="B7" s="252"/>
      <c r="C7" s="252"/>
      <c r="D7" s="252"/>
      <c r="E7" s="252"/>
      <c r="F7" s="252"/>
      <c r="G7" s="252"/>
      <c r="H7" s="252"/>
      <c r="I7" s="21" t="s">
        <v>10</v>
      </c>
      <c r="J7" s="205" t="s">
        <v>147</v>
      </c>
      <c r="K7" s="207" t="s">
        <v>105</v>
      </c>
      <c r="L7" s="203"/>
      <c r="M7" s="204" t="s">
        <v>109</v>
      </c>
      <c r="N7" s="191"/>
    </row>
    <row r="8" spans="1:14" x14ac:dyDescent="0.25">
      <c r="A8" s="7" t="s">
        <v>11</v>
      </c>
      <c r="B8" s="253"/>
      <c r="C8" s="253"/>
      <c r="D8" s="253"/>
      <c r="E8" s="253"/>
      <c r="F8" s="253"/>
      <c r="G8" s="253"/>
      <c r="H8" s="253"/>
      <c r="I8" s="22" t="s">
        <v>12</v>
      </c>
      <c r="J8" s="26"/>
      <c r="K8" s="196" t="s">
        <v>106</v>
      </c>
      <c r="L8" s="203"/>
      <c r="M8" s="204" t="s">
        <v>110</v>
      </c>
      <c r="N8" s="191"/>
    </row>
    <row r="9" spans="1:14" x14ac:dyDescent="0.25">
      <c r="A9" s="7" t="s">
        <v>13</v>
      </c>
      <c r="B9" s="254"/>
      <c r="C9" s="254"/>
      <c r="D9" s="254"/>
      <c r="E9" s="254"/>
      <c r="F9" s="254"/>
      <c r="G9" s="254"/>
      <c r="H9" s="254"/>
      <c r="I9" s="22" t="s">
        <v>14</v>
      </c>
      <c r="J9" s="203" t="s">
        <v>148</v>
      </c>
      <c r="K9" s="204" t="s">
        <v>107</v>
      </c>
      <c r="L9" s="203"/>
      <c r="M9" s="204" t="s">
        <v>111</v>
      </c>
      <c r="N9" s="191"/>
    </row>
    <row r="10" spans="1:14" x14ac:dyDescent="0.25">
      <c r="A10" s="7" t="s">
        <v>15</v>
      </c>
      <c r="B10" s="252" t="s">
        <v>146</v>
      </c>
      <c r="C10" s="252"/>
      <c r="D10" s="252"/>
      <c r="E10" s="252"/>
      <c r="F10" s="252"/>
      <c r="G10" s="252"/>
      <c r="H10" s="252"/>
      <c r="I10" s="22"/>
      <c r="J10" s="208" t="s">
        <v>145</v>
      </c>
      <c r="K10" s="208" t="s">
        <v>115</v>
      </c>
      <c r="L10" s="203"/>
      <c r="M10" s="204" t="s">
        <v>112</v>
      </c>
      <c r="N10" s="28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3"/>
      <c r="J11" s="208"/>
      <c r="K11" s="208" t="s">
        <v>116</v>
      </c>
      <c r="L11" s="203"/>
      <c r="M11" s="204" t="s">
        <v>113</v>
      </c>
      <c r="N11" s="28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3" t="s">
        <v>18</v>
      </c>
      <c r="L12" s="203"/>
      <c r="M12" s="204" t="s">
        <v>114</v>
      </c>
      <c r="N12" s="29" t="s">
        <v>19</v>
      </c>
    </row>
    <row r="13" spans="1:14" x14ac:dyDescent="0.25">
      <c r="A13" s="1"/>
      <c r="B13" s="266" t="s">
        <v>20</v>
      </c>
      <c r="C13" s="266"/>
      <c r="D13" s="266"/>
      <c r="E13" s="266"/>
      <c r="F13" s="266"/>
      <c r="G13" s="266"/>
      <c r="H13" s="266"/>
      <c r="I13" s="5"/>
      <c r="J13" s="5"/>
      <c r="K13" s="5"/>
      <c r="L13" s="5"/>
      <c r="M13" s="5"/>
      <c r="N13" s="8"/>
    </row>
    <row r="14" spans="1:14" x14ac:dyDescent="0.25">
      <c r="A14" s="229" t="s">
        <v>120</v>
      </c>
      <c r="B14" s="230" t="s">
        <v>66</v>
      </c>
      <c r="C14" s="230" t="s">
        <v>67</v>
      </c>
      <c r="D14" s="221" t="s">
        <v>68</v>
      </c>
      <c r="E14" s="222" t="s">
        <v>21</v>
      </c>
      <c r="F14" s="222"/>
      <c r="G14" s="222"/>
      <c r="H14" s="222"/>
      <c r="I14" s="222"/>
      <c r="J14" s="30"/>
      <c r="K14" s="193"/>
      <c r="L14" s="30"/>
      <c r="M14" s="193"/>
      <c r="N14" s="30" t="s">
        <v>22</v>
      </c>
    </row>
    <row r="15" spans="1:14" x14ac:dyDescent="0.25">
      <c r="A15" s="229"/>
      <c r="B15" s="231"/>
      <c r="C15" s="231"/>
      <c r="D15" s="221"/>
      <c r="E15" s="221" t="s">
        <v>69</v>
      </c>
      <c r="F15" s="221" t="s">
        <v>70</v>
      </c>
      <c r="G15" s="221" t="s">
        <v>71</v>
      </c>
      <c r="H15" s="221" t="s">
        <v>72</v>
      </c>
      <c r="I15" s="222" t="s">
        <v>23</v>
      </c>
      <c r="J15" s="30"/>
      <c r="K15" s="193"/>
      <c r="L15" s="30"/>
      <c r="M15" s="193"/>
      <c r="N15" s="223" t="s">
        <v>73</v>
      </c>
    </row>
    <row r="16" spans="1:14" x14ac:dyDescent="0.25">
      <c r="A16" s="229"/>
      <c r="B16" s="231"/>
      <c r="C16" s="231"/>
      <c r="D16" s="221"/>
      <c r="E16" s="221"/>
      <c r="F16" s="221"/>
      <c r="G16" s="221"/>
      <c r="H16" s="221"/>
      <c r="I16" s="222"/>
      <c r="J16" s="30"/>
      <c r="K16" s="193"/>
      <c r="L16" s="30"/>
      <c r="M16" s="193"/>
      <c r="N16" s="223"/>
    </row>
    <row r="17" spans="1:14" ht="15.75" thickBot="1" x14ac:dyDescent="0.3">
      <c r="A17" s="31">
        <v>1</v>
      </c>
      <c r="B17" s="32">
        <v>2</v>
      </c>
      <c r="C17" s="32">
        <v>3</v>
      </c>
      <c r="D17" s="33" t="s">
        <v>24</v>
      </c>
      <c r="E17" s="34" t="s">
        <v>25</v>
      </c>
      <c r="F17" s="33" t="s">
        <v>26</v>
      </c>
      <c r="G17" s="33" t="s">
        <v>27</v>
      </c>
      <c r="H17" s="33" t="s">
        <v>28</v>
      </c>
      <c r="I17" s="33" t="s">
        <v>29</v>
      </c>
      <c r="J17" s="35"/>
      <c r="K17" s="35"/>
      <c r="L17" s="35"/>
      <c r="M17" s="35"/>
      <c r="N17" s="35" t="s">
        <v>30</v>
      </c>
    </row>
    <row r="18" spans="1:14" ht="34.5" x14ac:dyDescent="0.25">
      <c r="A18" s="36" t="s">
        <v>119</v>
      </c>
      <c r="B18" s="37" t="s">
        <v>31</v>
      </c>
      <c r="C18" s="38"/>
      <c r="D18" s="39">
        <v>38385000</v>
      </c>
      <c r="E18" s="39">
        <v>29640900</v>
      </c>
      <c r="F18" s="40">
        <v>0</v>
      </c>
      <c r="G18" s="40">
        <v>0</v>
      </c>
      <c r="H18" s="40">
        <v>0</v>
      </c>
      <c r="I18" s="40">
        <v>29640900</v>
      </c>
      <c r="J18" s="41"/>
      <c r="K18" s="41"/>
      <c r="L18" s="41"/>
      <c r="M18" s="41"/>
      <c r="N18" s="42">
        <v>8744100</v>
      </c>
    </row>
    <row r="19" spans="1:14" ht="23.25" x14ac:dyDescent="0.25">
      <c r="A19" s="43" t="s">
        <v>193</v>
      </c>
      <c r="B19" s="219" t="s">
        <v>195</v>
      </c>
      <c r="C19" s="218" t="s">
        <v>194</v>
      </c>
      <c r="D19" s="16">
        <v>38385000</v>
      </c>
      <c r="E19" s="16">
        <v>29640900</v>
      </c>
      <c r="F19" s="17"/>
      <c r="G19" s="17"/>
      <c r="H19" s="17"/>
      <c r="I19" s="46">
        <f>E19+F19+G19+H19</f>
        <v>29640900</v>
      </c>
      <c r="J19" s="47" t="s">
        <v>195</v>
      </c>
      <c r="K19" s="47"/>
      <c r="L19" s="47"/>
      <c r="M19" s="47"/>
      <c r="N19" s="48">
        <f>IF(IF(D19="",0,D19)=0,0,(IF(D19&gt;0,IF(I19&gt;D19,0,D19-I19),IF(I19&gt;D19,D19-I19,0))))</f>
        <v>8744100</v>
      </c>
    </row>
    <row r="20" spans="1:14" ht="0.75" customHeight="1" thickBot="1" x14ac:dyDescent="0.3">
      <c r="A20" s="54"/>
      <c r="B20" s="55"/>
      <c r="C20" s="56"/>
      <c r="D20" s="57"/>
      <c r="E20" s="57"/>
      <c r="F20" s="57"/>
      <c r="G20" s="57"/>
      <c r="H20" s="57"/>
      <c r="I20" s="57"/>
      <c r="J20" s="58"/>
      <c r="K20" s="58"/>
      <c r="L20" s="58"/>
      <c r="M20" s="58"/>
      <c r="N20" s="59"/>
    </row>
    <row r="21" spans="1:14" x14ac:dyDescent="0.25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</row>
    <row r="22" spans="1:14" x14ac:dyDescent="0.25">
      <c r="A22" s="63"/>
      <c r="B22" s="225" t="s">
        <v>32</v>
      </c>
      <c r="C22" s="225"/>
      <c r="D22" s="225"/>
      <c r="E22" s="225"/>
      <c r="F22" s="225"/>
      <c r="G22" s="225"/>
      <c r="H22" s="225"/>
      <c r="I22" s="225"/>
      <c r="J22" s="64"/>
      <c r="K22" s="192"/>
      <c r="L22" s="64"/>
      <c r="M22" s="192"/>
      <c r="N22" s="65" t="s">
        <v>65</v>
      </c>
    </row>
    <row r="23" spans="1:14" x14ac:dyDescent="0.25">
      <c r="A23" s="229" t="s">
        <v>120</v>
      </c>
      <c r="B23" s="230" t="s">
        <v>66</v>
      </c>
      <c r="C23" s="230" t="s">
        <v>67</v>
      </c>
      <c r="D23" s="221" t="s">
        <v>68</v>
      </c>
      <c r="E23" s="222" t="s">
        <v>21</v>
      </c>
      <c r="F23" s="222"/>
      <c r="G23" s="222"/>
      <c r="H23" s="222"/>
      <c r="I23" s="222"/>
      <c r="J23" s="30"/>
      <c r="K23" s="193"/>
      <c r="L23" s="30"/>
      <c r="M23" s="193"/>
      <c r="N23" s="30" t="s">
        <v>22</v>
      </c>
    </row>
    <row r="24" spans="1:14" x14ac:dyDescent="0.25">
      <c r="A24" s="229"/>
      <c r="B24" s="231"/>
      <c r="C24" s="231"/>
      <c r="D24" s="221"/>
      <c r="E24" s="221" t="s">
        <v>69</v>
      </c>
      <c r="F24" s="221" t="s">
        <v>70</v>
      </c>
      <c r="G24" s="221" t="s">
        <v>71</v>
      </c>
      <c r="H24" s="221" t="s">
        <v>72</v>
      </c>
      <c r="I24" s="222" t="s">
        <v>23</v>
      </c>
      <c r="J24" s="30"/>
      <c r="K24" s="193"/>
      <c r="L24" s="30"/>
      <c r="M24" s="193"/>
      <c r="N24" s="223" t="s">
        <v>73</v>
      </c>
    </row>
    <row r="25" spans="1:14" x14ac:dyDescent="0.25">
      <c r="A25" s="229"/>
      <c r="B25" s="231"/>
      <c r="C25" s="231"/>
      <c r="D25" s="221"/>
      <c r="E25" s="221"/>
      <c r="F25" s="221"/>
      <c r="G25" s="221"/>
      <c r="H25" s="221"/>
      <c r="I25" s="222"/>
      <c r="J25" s="30"/>
      <c r="K25" s="193"/>
      <c r="L25" s="30"/>
      <c r="M25" s="193"/>
      <c r="N25" s="223"/>
    </row>
    <row r="26" spans="1:14" ht="15.75" thickBot="1" x14ac:dyDescent="0.3">
      <c r="A26" s="66">
        <v>1</v>
      </c>
      <c r="B26" s="32">
        <v>2</v>
      </c>
      <c r="C26" s="32">
        <v>3</v>
      </c>
      <c r="D26" s="33" t="s">
        <v>24</v>
      </c>
      <c r="E26" s="34" t="s">
        <v>25</v>
      </c>
      <c r="F26" s="33" t="s">
        <v>26</v>
      </c>
      <c r="G26" s="33" t="s">
        <v>27</v>
      </c>
      <c r="H26" s="33" t="s">
        <v>28</v>
      </c>
      <c r="I26" s="33" t="s">
        <v>29</v>
      </c>
      <c r="J26" s="35"/>
      <c r="K26" s="35"/>
      <c r="L26" s="35"/>
      <c r="M26" s="35"/>
      <c r="N26" s="35" t="s">
        <v>30</v>
      </c>
    </row>
    <row r="27" spans="1:14" ht="45.75" x14ac:dyDescent="0.25">
      <c r="A27" s="36" t="s">
        <v>121</v>
      </c>
      <c r="B27" s="67" t="s">
        <v>33</v>
      </c>
      <c r="C27" s="68" t="s">
        <v>34</v>
      </c>
      <c r="D27" s="69">
        <v>38385000</v>
      </c>
      <c r="E27" s="39">
        <v>25261312.989999998</v>
      </c>
      <c r="F27" s="40">
        <v>0</v>
      </c>
      <c r="G27" s="40">
        <v>0</v>
      </c>
      <c r="H27" s="40">
        <v>0</v>
      </c>
      <c r="I27" s="40">
        <v>25261312.989999998</v>
      </c>
      <c r="J27" s="41"/>
      <c r="K27" s="41"/>
      <c r="L27" s="41"/>
      <c r="M27" s="41"/>
      <c r="N27" s="42">
        <v>13123687.01</v>
      </c>
    </row>
    <row r="28" spans="1:14" ht="79.5" x14ac:dyDescent="0.25">
      <c r="A28" s="49" t="s">
        <v>155</v>
      </c>
      <c r="B28" s="72"/>
      <c r="C28" s="73" t="s">
        <v>156</v>
      </c>
      <c r="D28" s="51">
        <v>30971800</v>
      </c>
      <c r="E28" s="50">
        <v>21604204.449999999</v>
      </c>
      <c r="F28" s="51"/>
      <c r="G28" s="51"/>
      <c r="H28" s="51"/>
      <c r="I28" s="51">
        <v>21604204.449999999</v>
      </c>
      <c r="J28" s="52" t="s">
        <v>154</v>
      </c>
      <c r="K28" s="52"/>
      <c r="L28" s="52"/>
      <c r="M28" s="52"/>
      <c r="N28" s="53">
        <v>9367595.5500000007</v>
      </c>
    </row>
    <row r="29" spans="1:14" ht="34.5" x14ac:dyDescent="0.25">
      <c r="A29" s="49" t="s">
        <v>159</v>
      </c>
      <c r="B29" s="72"/>
      <c r="C29" s="73" t="s">
        <v>158</v>
      </c>
      <c r="D29" s="51">
        <v>30971800</v>
      </c>
      <c r="E29" s="50">
        <v>21604204.449999999</v>
      </c>
      <c r="F29" s="51"/>
      <c r="G29" s="51"/>
      <c r="H29" s="51"/>
      <c r="I29" s="51">
        <v>21604204.449999999</v>
      </c>
      <c r="J29" s="52" t="s">
        <v>157</v>
      </c>
      <c r="K29" s="52"/>
      <c r="L29" s="52"/>
      <c r="M29" s="52"/>
      <c r="N29" s="53">
        <v>9367595.5500000007</v>
      </c>
    </row>
    <row r="30" spans="1:14" x14ac:dyDescent="0.25">
      <c r="A30" s="43" t="s">
        <v>161</v>
      </c>
      <c r="B30" s="70"/>
      <c r="C30" s="18" t="s">
        <v>160</v>
      </c>
      <c r="D30" s="17">
        <v>23789100</v>
      </c>
      <c r="E30" s="16">
        <v>16691937.039999999</v>
      </c>
      <c r="F30" s="17"/>
      <c r="G30" s="17"/>
      <c r="H30" s="17"/>
      <c r="I30" s="46">
        <f>E30+F30+G30+H30</f>
        <v>16691937.039999999</v>
      </c>
      <c r="J30" s="47" t="s">
        <v>160</v>
      </c>
      <c r="K30" s="47"/>
      <c r="L30" s="47"/>
      <c r="M30" s="47"/>
      <c r="N30" s="48">
        <f>IF(IF(D30="",0,D30)=0,0,(IF(D30&gt;0,IF(I30&gt;D30,0,D30-I30),IF(I30&gt;D30,D30-I30,0))))</f>
        <v>7097162.96</v>
      </c>
    </row>
    <row r="31" spans="1:14" ht="23.25" x14ac:dyDescent="0.25">
      <c r="A31" s="43" t="s">
        <v>163</v>
      </c>
      <c r="B31" s="70"/>
      <c r="C31" s="18" t="s">
        <v>162</v>
      </c>
      <c r="D31" s="17">
        <v>25000</v>
      </c>
      <c r="E31" s="16">
        <v>18255.189999999999</v>
      </c>
      <c r="F31" s="17"/>
      <c r="G31" s="17"/>
      <c r="H31" s="17"/>
      <c r="I31" s="46">
        <f>E31+F31+G31+H31</f>
        <v>18255.189999999999</v>
      </c>
      <c r="J31" s="47" t="s">
        <v>162</v>
      </c>
      <c r="K31" s="47"/>
      <c r="L31" s="47"/>
      <c r="M31" s="47"/>
      <c r="N31" s="48">
        <f>IF(IF(D31="",0,D31)=0,0,(IF(D31&gt;0,IF(I31&gt;D31,0,D31-I31),IF(I31&gt;D31,D31-I31,0))))</f>
        <v>6744.81</v>
      </c>
    </row>
    <row r="32" spans="1:14" ht="45.75" x14ac:dyDescent="0.25">
      <c r="A32" s="43" t="s">
        <v>165</v>
      </c>
      <c r="B32" s="70"/>
      <c r="C32" s="18" t="s">
        <v>164</v>
      </c>
      <c r="D32" s="17">
        <v>7157700</v>
      </c>
      <c r="E32" s="16">
        <v>4894012.22</v>
      </c>
      <c r="F32" s="17"/>
      <c r="G32" s="17"/>
      <c r="H32" s="17"/>
      <c r="I32" s="46">
        <f>E32+F32+G32+H32</f>
        <v>4894012.22</v>
      </c>
      <c r="J32" s="47" t="s">
        <v>164</v>
      </c>
      <c r="K32" s="47"/>
      <c r="L32" s="47"/>
      <c r="M32" s="47"/>
      <c r="N32" s="48">
        <f>IF(IF(D32="",0,D32)=0,0,(IF(D32&gt;0,IF(I32&gt;D32,0,D32-I32),IF(I32&gt;D32,D32-I32,0))))</f>
        <v>2263687.7799999998</v>
      </c>
    </row>
    <row r="33" spans="1:14" ht="45.75" x14ac:dyDescent="0.25">
      <c r="A33" s="49" t="s">
        <v>167</v>
      </c>
      <c r="B33" s="72"/>
      <c r="C33" s="73" t="s">
        <v>33</v>
      </c>
      <c r="D33" s="51">
        <v>4723507.62</v>
      </c>
      <c r="E33" s="50">
        <v>2291758.36</v>
      </c>
      <c r="F33" s="51"/>
      <c r="G33" s="51"/>
      <c r="H33" s="51"/>
      <c r="I33" s="51">
        <v>2291758.36</v>
      </c>
      <c r="J33" s="52" t="s">
        <v>166</v>
      </c>
      <c r="K33" s="52"/>
      <c r="L33" s="52"/>
      <c r="M33" s="52"/>
      <c r="N33" s="53">
        <v>2431749.2599999998</v>
      </c>
    </row>
    <row r="34" spans="1:14" ht="45.75" x14ac:dyDescent="0.25">
      <c r="A34" s="49" t="s">
        <v>169</v>
      </c>
      <c r="B34" s="72"/>
      <c r="C34" s="73" t="s">
        <v>170</v>
      </c>
      <c r="D34" s="51">
        <v>4723507.62</v>
      </c>
      <c r="E34" s="50">
        <v>2291758.36</v>
      </c>
      <c r="F34" s="51"/>
      <c r="G34" s="51"/>
      <c r="H34" s="51"/>
      <c r="I34" s="51">
        <v>2291758.36</v>
      </c>
      <c r="J34" s="52" t="s">
        <v>168</v>
      </c>
      <c r="K34" s="52"/>
      <c r="L34" s="52"/>
      <c r="M34" s="52"/>
      <c r="N34" s="53">
        <v>2431749.2599999998</v>
      </c>
    </row>
    <row r="35" spans="1:14" ht="34.5" x14ac:dyDescent="0.25">
      <c r="A35" s="43" t="s">
        <v>172</v>
      </c>
      <c r="B35" s="70"/>
      <c r="C35" s="18" t="s">
        <v>171</v>
      </c>
      <c r="D35" s="17">
        <v>60000</v>
      </c>
      <c r="E35" s="16">
        <v>32000</v>
      </c>
      <c r="F35" s="17"/>
      <c r="G35" s="17"/>
      <c r="H35" s="17"/>
      <c r="I35" s="46">
        <f>E35+F35+G35+H35</f>
        <v>32000</v>
      </c>
      <c r="J35" s="47" t="s">
        <v>171</v>
      </c>
      <c r="K35" s="47"/>
      <c r="L35" s="47"/>
      <c r="M35" s="47"/>
      <c r="N35" s="48">
        <f>IF(IF(D35="",0,D35)=0,0,(IF(D35&gt;0,IF(I35&gt;D35,0,D35-I35),IF(I35&gt;D35,D35-I35,0))))</f>
        <v>28000</v>
      </c>
    </row>
    <row r="36" spans="1:14" ht="34.5" x14ac:dyDescent="0.25">
      <c r="A36" s="43" t="s">
        <v>151</v>
      </c>
      <c r="B36" s="70"/>
      <c r="C36" s="18" t="s">
        <v>150</v>
      </c>
      <c r="D36" s="17">
        <v>4663507.62</v>
      </c>
      <c r="E36" s="16">
        <v>2259758.36</v>
      </c>
      <c r="F36" s="17"/>
      <c r="G36" s="17"/>
      <c r="H36" s="17"/>
      <c r="I36" s="46">
        <f>E36+F36+G36+H36</f>
        <v>2259758.36</v>
      </c>
      <c r="J36" s="47" t="s">
        <v>150</v>
      </c>
      <c r="K36" s="47"/>
      <c r="L36" s="47"/>
      <c r="M36" s="47"/>
      <c r="N36" s="48">
        <f>IF(IF(D36="",0,D36)=0,0,(IF(D36&gt;0,IF(I36&gt;D36,0,D36-I36),IF(I36&gt;D36,D36-I36,0))))</f>
        <v>2403749.2599999998</v>
      </c>
    </row>
    <row r="37" spans="1:14" ht="34.5" x14ac:dyDescent="0.25">
      <c r="A37" s="49" t="s">
        <v>174</v>
      </c>
      <c r="B37" s="72"/>
      <c r="C37" s="73" t="s">
        <v>175</v>
      </c>
      <c r="D37" s="51">
        <v>2478500</v>
      </c>
      <c r="E37" s="50">
        <v>1266631.43</v>
      </c>
      <c r="F37" s="51"/>
      <c r="G37" s="51"/>
      <c r="H37" s="51"/>
      <c r="I37" s="51">
        <v>1266631.43</v>
      </c>
      <c r="J37" s="52" t="s">
        <v>173</v>
      </c>
      <c r="K37" s="52"/>
      <c r="L37" s="52"/>
      <c r="M37" s="52"/>
      <c r="N37" s="53">
        <v>1211868.57</v>
      </c>
    </row>
    <row r="38" spans="1:14" ht="45.75" x14ac:dyDescent="0.25">
      <c r="A38" s="49" t="s">
        <v>177</v>
      </c>
      <c r="B38" s="72"/>
      <c r="C38" s="73" t="s">
        <v>178</v>
      </c>
      <c r="D38" s="51">
        <v>1015500</v>
      </c>
      <c r="E38" s="50">
        <v>427704.18</v>
      </c>
      <c r="F38" s="51"/>
      <c r="G38" s="51"/>
      <c r="H38" s="51"/>
      <c r="I38" s="51">
        <v>427704.18</v>
      </c>
      <c r="J38" s="52" t="s">
        <v>176</v>
      </c>
      <c r="K38" s="52"/>
      <c r="L38" s="52"/>
      <c r="M38" s="52"/>
      <c r="N38" s="53">
        <v>587795.81999999995</v>
      </c>
    </row>
    <row r="39" spans="1:14" ht="34.5" x14ac:dyDescent="0.25">
      <c r="A39" s="43" t="s">
        <v>180</v>
      </c>
      <c r="B39" s="70"/>
      <c r="C39" s="18" t="s">
        <v>179</v>
      </c>
      <c r="D39" s="17">
        <v>1015500</v>
      </c>
      <c r="E39" s="16">
        <v>427704.18</v>
      </c>
      <c r="F39" s="17"/>
      <c r="G39" s="17"/>
      <c r="H39" s="17"/>
      <c r="I39" s="46">
        <f>E39+F39+G39+H39</f>
        <v>427704.18</v>
      </c>
      <c r="J39" s="47" t="s">
        <v>179</v>
      </c>
      <c r="K39" s="47"/>
      <c r="L39" s="47"/>
      <c r="M39" s="47"/>
      <c r="N39" s="48">
        <f>IF(IF(D39="",0,D39)=0,0,(IF(D39&gt;0,IF(I39&gt;D39,0,D39-I39),IF(I39&gt;D39,D39-I39,0))))</f>
        <v>587795.81999999995</v>
      </c>
    </row>
    <row r="40" spans="1:14" x14ac:dyDescent="0.25">
      <c r="A40" s="43" t="s">
        <v>181</v>
      </c>
      <c r="B40" s="70"/>
      <c r="C40" s="18" t="s">
        <v>182</v>
      </c>
      <c r="D40" s="17">
        <v>1463000</v>
      </c>
      <c r="E40" s="16">
        <v>838927.25</v>
      </c>
      <c r="F40" s="17"/>
      <c r="G40" s="17"/>
      <c r="H40" s="17"/>
      <c r="I40" s="46">
        <f>E40+F40+G40+H40</f>
        <v>838927.25</v>
      </c>
      <c r="J40" s="47" t="s">
        <v>182</v>
      </c>
      <c r="K40" s="47"/>
      <c r="L40" s="47"/>
      <c r="M40" s="47"/>
      <c r="N40" s="48">
        <f>IF(IF(D40="",0,D40)=0,0,(IF(D40&gt;0,IF(I40&gt;D40,0,D40-I40),IF(I40&gt;D40,D40-I40,0))))</f>
        <v>624072.75</v>
      </c>
    </row>
    <row r="41" spans="1:14" ht="23.25" x14ac:dyDescent="0.25">
      <c r="A41" s="49" t="s">
        <v>183</v>
      </c>
      <c r="B41" s="72"/>
      <c r="C41" s="73" t="s">
        <v>184</v>
      </c>
      <c r="D41" s="51">
        <v>211192.38</v>
      </c>
      <c r="E41" s="50">
        <v>98718.75</v>
      </c>
      <c r="F41" s="51"/>
      <c r="G41" s="51"/>
      <c r="H41" s="51"/>
      <c r="I41" s="51">
        <v>98718.75</v>
      </c>
      <c r="J41" s="52" t="s">
        <v>185</v>
      </c>
      <c r="K41" s="52"/>
      <c r="L41" s="52"/>
      <c r="M41" s="52"/>
      <c r="N41" s="53">
        <v>112473.63</v>
      </c>
    </row>
    <row r="42" spans="1:14" ht="34.5" x14ac:dyDescent="0.25">
      <c r="A42" s="49" t="s">
        <v>187</v>
      </c>
      <c r="B42" s="72"/>
      <c r="C42" s="73" t="s">
        <v>186</v>
      </c>
      <c r="D42" s="51">
        <v>211192.38</v>
      </c>
      <c r="E42" s="50">
        <v>98718.75</v>
      </c>
      <c r="F42" s="51"/>
      <c r="G42" s="51"/>
      <c r="H42" s="51"/>
      <c r="I42" s="51">
        <v>98718.75</v>
      </c>
      <c r="J42" s="52" t="s">
        <v>188</v>
      </c>
      <c r="K42" s="52"/>
      <c r="L42" s="52"/>
      <c r="M42" s="52"/>
      <c r="N42" s="53">
        <v>112473.63</v>
      </c>
    </row>
    <row r="43" spans="1:14" ht="23.25" x14ac:dyDescent="0.25">
      <c r="A43" s="43" t="s">
        <v>190</v>
      </c>
      <c r="B43" s="70"/>
      <c r="C43" s="18" t="s">
        <v>189</v>
      </c>
      <c r="D43" s="17">
        <v>207900</v>
      </c>
      <c r="E43" s="16">
        <v>96355</v>
      </c>
      <c r="F43" s="17"/>
      <c r="G43" s="17"/>
      <c r="H43" s="17"/>
      <c r="I43" s="46">
        <f>E43+F43+G43+H43</f>
        <v>96355</v>
      </c>
      <c r="J43" s="47" t="s">
        <v>189</v>
      </c>
      <c r="K43" s="47"/>
      <c r="L43" s="47"/>
      <c r="M43" s="47"/>
      <c r="N43" s="48">
        <f>IF(IF(D43="",0,D43)=0,0,(IF(D43&gt;0,IF(I43&gt;D43,0,D43-I43),IF(I43&gt;D43,D43-I43,0))))</f>
        <v>111545</v>
      </c>
    </row>
    <row r="44" spans="1:14" x14ac:dyDescent="0.25">
      <c r="A44" s="43" t="s">
        <v>191</v>
      </c>
      <c r="B44" s="70"/>
      <c r="C44" s="18" t="s">
        <v>192</v>
      </c>
      <c r="D44" s="17">
        <v>3292.38</v>
      </c>
      <c r="E44" s="16">
        <v>2363.75</v>
      </c>
      <c r="F44" s="17"/>
      <c r="G44" s="17"/>
      <c r="H44" s="17"/>
      <c r="I44" s="46">
        <f>E44+F44+G44+H44</f>
        <v>2363.75</v>
      </c>
      <c r="J44" s="47" t="s">
        <v>192</v>
      </c>
      <c r="K44" s="47"/>
      <c r="L44" s="47"/>
      <c r="M44" s="47"/>
      <c r="N44" s="48">
        <f>IF(IF(D44="",0,D44)=0,0,(IF(D44&gt;0,IF(I44&gt;D44,0,D44-I44),IF(I44&gt;D44,D44-I44,0))))</f>
        <v>928.63</v>
      </c>
    </row>
    <row r="45" spans="1:14" ht="0.75" customHeight="1" thickBot="1" x14ac:dyDescent="0.3">
      <c r="A45" s="74"/>
      <c r="B45" s="75"/>
      <c r="C45" s="76"/>
      <c r="D45" s="76"/>
      <c r="E45" s="76"/>
      <c r="F45" s="76"/>
      <c r="G45" s="76"/>
      <c r="H45" s="76"/>
      <c r="I45" s="76"/>
      <c r="J45" s="77"/>
      <c r="K45" s="77"/>
      <c r="L45" s="77"/>
      <c r="M45" s="77"/>
      <c r="N45" s="78"/>
    </row>
    <row r="46" spans="1:14" ht="15.75" thickBot="1" x14ac:dyDescent="0.3">
      <c r="A46" s="79"/>
      <c r="B46" s="80"/>
      <c r="C46" s="81"/>
      <c r="D46" s="80"/>
      <c r="E46" s="80"/>
      <c r="F46" s="80"/>
      <c r="G46" s="80"/>
      <c r="H46" s="80"/>
      <c r="I46" s="80"/>
      <c r="J46" s="81"/>
      <c r="K46" s="81"/>
      <c r="L46" s="81"/>
      <c r="M46" s="81"/>
      <c r="N46" s="82"/>
    </row>
    <row r="47" spans="1:14" ht="28.5" customHeight="1" thickBot="1" x14ac:dyDescent="0.3">
      <c r="A47" s="83" t="s">
        <v>122</v>
      </c>
      <c r="B47" s="84">
        <v>450</v>
      </c>
      <c r="C47" s="85" t="s">
        <v>34</v>
      </c>
      <c r="D47" s="86">
        <f>D18-D27</f>
        <v>0</v>
      </c>
      <c r="E47" s="86">
        <f>E18-E27</f>
        <v>4379587.01</v>
      </c>
      <c r="F47" s="86">
        <f>F18-F27</f>
        <v>0</v>
      </c>
      <c r="G47" s="86">
        <f>G18-G27</f>
        <v>0</v>
      </c>
      <c r="H47" s="86">
        <f>H18-H27</f>
        <v>0</v>
      </c>
      <c r="I47" s="86">
        <f>I18-I27</f>
        <v>4379587.01</v>
      </c>
      <c r="J47" s="87"/>
      <c r="K47" s="88"/>
      <c r="L47" s="88"/>
      <c r="M47" s="88"/>
      <c r="N47" s="89" t="s">
        <v>34</v>
      </c>
    </row>
    <row r="48" spans="1:14" x14ac:dyDescent="0.25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</row>
    <row r="49" spans="1:14" x14ac:dyDescent="0.25">
      <c r="A49" s="63"/>
      <c r="B49" s="225" t="s">
        <v>35</v>
      </c>
      <c r="C49" s="225"/>
      <c r="D49" s="225"/>
      <c r="E49" s="225"/>
      <c r="F49" s="225"/>
      <c r="G49" s="225"/>
      <c r="H49" s="225"/>
      <c r="I49" s="225"/>
      <c r="J49" s="64"/>
      <c r="K49" s="192"/>
      <c r="L49" s="64"/>
      <c r="M49" s="192"/>
      <c r="N49" s="90" t="s">
        <v>139</v>
      </c>
    </row>
    <row r="50" spans="1:14" x14ac:dyDescent="0.25">
      <c r="A50" s="229" t="s">
        <v>120</v>
      </c>
      <c r="B50" s="230" t="s">
        <v>66</v>
      </c>
      <c r="C50" s="230" t="s">
        <v>67</v>
      </c>
      <c r="D50" s="221" t="s">
        <v>68</v>
      </c>
      <c r="E50" s="222" t="s">
        <v>21</v>
      </c>
      <c r="F50" s="222"/>
      <c r="G50" s="222"/>
      <c r="H50" s="222"/>
      <c r="I50" s="222"/>
      <c r="J50" s="30"/>
      <c r="K50" s="193"/>
      <c r="L50" s="30"/>
      <c r="M50" s="193"/>
      <c r="N50" s="30" t="s">
        <v>22</v>
      </c>
    </row>
    <row r="51" spans="1:14" x14ac:dyDescent="0.25">
      <c r="A51" s="229"/>
      <c r="B51" s="231"/>
      <c r="C51" s="231"/>
      <c r="D51" s="221"/>
      <c r="E51" s="221" t="s">
        <v>69</v>
      </c>
      <c r="F51" s="221" t="s">
        <v>70</v>
      </c>
      <c r="G51" s="221" t="s">
        <v>71</v>
      </c>
      <c r="H51" s="221" t="s">
        <v>72</v>
      </c>
      <c r="I51" s="222" t="s">
        <v>23</v>
      </c>
      <c r="J51" s="30"/>
      <c r="K51" s="193"/>
      <c r="L51" s="30"/>
      <c r="M51" s="193"/>
      <c r="N51" s="223" t="s">
        <v>73</v>
      </c>
    </row>
    <row r="52" spans="1:14" x14ac:dyDescent="0.25">
      <c r="A52" s="229"/>
      <c r="B52" s="231"/>
      <c r="C52" s="231"/>
      <c r="D52" s="221"/>
      <c r="E52" s="221"/>
      <c r="F52" s="221"/>
      <c r="G52" s="221"/>
      <c r="H52" s="221"/>
      <c r="I52" s="222"/>
      <c r="J52" s="30"/>
      <c r="K52" s="193"/>
      <c r="L52" s="30"/>
      <c r="M52" s="193"/>
      <c r="N52" s="223"/>
    </row>
    <row r="53" spans="1:14" ht="15.75" thickBot="1" x14ac:dyDescent="0.3">
      <c r="A53" s="31">
        <v>1</v>
      </c>
      <c r="B53" s="32">
        <v>2</v>
      </c>
      <c r="C53" s="32">
        <v>3</v>
      </c>
      <c r="D53" s="33" t="s">
        <v>24</v>
      </c>
      <c r="E53" s="34" t="s">
        <v>25</v>
      </c>
      <c r="F53" s="33" t="s">
        <v>26</v>
      </c>
      <c r="G53" s="33" t="s">
        <v>27</v>
      </c>
      <c r="H53" s="33" t="s">
        <v>28</v>
      </c>
      <c r="I53" s="33" t="s">
        <v>29</v>
      </c>
      <c r="J53" s="35"/>
      <c r="K53" s="35"/>
      <c r="L53" s="35"/>
      <c r="M53" s="35"/>
      <c r="N53" s="35" t="s">
        <v>30</v>
      </c>
    </row>
    <row r="54" spans="1:14" ht="57" x14ac:dyDescent="0.25">
      <c r="A54" s="91" t="s">
        <v>123</v>
      </c>
      <c r="B54" s="37" t="s">
        <v>36</v>
      </c>
      <c r="C54" s="92"/>
      <c r="D54" s="93">
        <v>0</v>
      </c>
      <c r="E54" s="93">
        <v>-4379587.01</v>
      </c>
      <c r="F54" s="93">
        <v>0</v>
      </c>
      <c r="G54" s="93">
        <v>0</v>
      </c>
      <c r="H54" s="93">
        <v>0</v>
      </c>
      <c r="I54" s="93">
        <v>-4379587.01</v>
      </c>
      <c r="J54" s="94"/>
      <c r="K54" s="94"/>
      <c r="L54" s="94"/>
      <c r="M54" s="197"/>
      <c r="N54" s="95">
        <v>0</v>
      </c>
    </row>
    <row r="55" spans="1:14" ht="48.75" x14ac:dyDescent="0.25">
      <c r="A55" s="96" t="s">
        <v>124</v>
      </c>
      <c r="B55" s="97" t="s">
        <v>37</v>
      </c>
      <c r="C55" s="38"/>
      <c r="D55" s="39">
        <v>0</v>
      </c>
      <c r="E55" s="39">
        <v>0</v>
      </c>
      <c r="F55" s="39">
        <v>0</v>
      </c>
      <c r="G55" s="40">
        <v>0</v>
      </c>
      <c r="H55" s="40">
        <v>0</v>
      </c>
      <c r="I55" s="40">
        <v>0</v>
      </c>
      <c r="J55" s="41"/>
      <c r="K55" s="41"/>
      <c r="L55" s="41"/>
      <c r="M55" s="41"/>
      <c r="N55" s="98">
        <v>0</v>
      </c>
    </row>
    <row r="56" spans="1:14" x14ac:dyDescent="0.25">
      <c r="A56" s="267"/>
      <c r="B56" s="268"/>
      <c r="C56" s="269"/>
      <c r="D56" s="270"/>
      <c r="E56" s="270"/>
      <c r="F56" s="270"/>
      <c r="G56" s="271"/>
      <c r="H56" s="271"/>
      <c r="I56" s="272">
        <f>E56+F56+G56+H56</f>
        <v>0</v>
      </c>
      <c r="J56" s="273"/>
      <c r="K56" s="273"/>
      <c r="L56" s="273"/>
      <c r="M56" s="273"/>
      <c r="N56" s="274">
        <f>IF(IF(D56="",0,D56)=0,0,(IF(D56&gt;0,IF(I56&gt;D56,0,D56-I56),IF(I56&gt;D56,D56-I56,0))))</f>
        <v>0</v>
      </c>
    </row>
    <row r="57" spans="1:14" hidden="1" x14ac:dyDescent="0.25">
      <c r="A57" s="275"/>
      <c r="B57" s="276"/>
      <c r="C57" s="277"/>
      <c r="D57" s="278"/>
      <c r="E57" s="278"/>
      <c r="F57" s="278"/>
      <c r="G57" s="279"/>
      <c r="H57" s="279"/>
      <c r="I57" s="279"/>
      <c r="J57" s="280"/>
      <c r="K57" s="280"/>
      <c r="L57" s="280"/>
      <c r="M57" s="280"/>
      <c r="N57" s="281"/>
    </row>
    <row r="58" spans="1:14" hidden="1" x14ac:dyDescent="0.25">
      <c r="A58" s="101"/>
      <c r="B58" s="102"/>
      <c r="C58" s="100"/>
      <c r="D58" s="44"/>
      <c r="E58" s="44"/>
      <c r="F58" s="44"/>
      <c r="G58" s="45"/>
      <c r="H58" s="45"/>
      <c r="I58" s="45"/>
      <c r="J58" s="47"/>
      <c r="K58" s="47"/>
      <c r="L58" s="47"/>
      <c r="M58" s="47"/>
      <c r="N58" s="103"/>
    </row>
    <row r="59" spans="1:14" ht="24.75" x14ac:dyDescent="0.25">
      <c r="A59" s="96" t="s">
        <v>125</v>
      </c>
      <c r="B59" s="97" t="s">
        <v>38</v>
      </c>
      <c r="C59" s="38" t="s">
        <v>96</v>
      </c>
      <c r="D59" s="182">
        <f t="shared" ref="D59:I59" si="0">D60+D61</f>
        <v>0</v>
      </c>
      <c r="E59" s="105">
        <f t="shared" si="0"/>
        <v>0</v>
      </c>
      <c r="F59" s="105">
        <f t="shared" si="0"/>
        <v>0</v>
      </c>
      <c r="G59" s="105">
        <f t="shared" si="0"/>
        <v>0</v>
      </c>
      <c r="H59" s="105">
        <f t="shared" si="0"/>
        <v>0</v>
      </c>
      <c r="I59" s="105">
        <f t="shared" si="0"/>
        <v>0</v>
      </c>
      <c r="J59" s="106"/>
      <c r="K59" s="106"/>
      <c r="L59" s="106"/>
      <c r="M59" s="198"/>
      <c r="N59" s="107">
        <f>N60+N61</f>
        <v>0</v>
      </c>
    </row>
    <row r="60" spans="1:14" x14ac:dyDescent="0.25">
      <c r="A60" s="108" t="s">
        <v>39</v>
      </c>
      <c r="B60" s="109" t="s">
        <v>40</v>
      </c>
      <c r="C60" s="38" t="s">
        <v>41</v>
      </c>
      <c r="D60" s="16"/>
      <c r="E60" s="16">
        <v>10912.3</v>
      </c>
      <c r="F60" s="16"/>
      <c r="G60" s="17"/>
      <c r="H60" s="17"/>
      <c r="I60" s="46">
        <f>E60+F60+G60+H60</f>
        <v>10912.3</v>
      </c>
      <c r="J60" s="47"/>
      <c r="K60" s="47"/>
      <c r="L60" s="47"/>
      <c r="M60" s="47"/>
      <c r="N60" s="48">
        <f>IF(IF(D60="",0,D60)=0,0,(IF(D60&gt;0,IF(I60&gt;D60,0,D60-I60),IF(I60&gt;D60,D60-I60,0))))</f>
        <v>0</v>
      </c>
    </row>
    <row r="61" spans="1:14" x14ac:dyDescent="0.25">
      <c r="A61" s="108" t="s">
        <v>42</v>
      </c>
      <c r="B61" s="109" t="s">
        <v>43</v>
      </c>
      <c r="C61" s="38" t="s">
        <v>44</v>
      </c>
      <c r="D61" s="16"/>
      <c r="E61" s="16">
        <v>-10912.3</v>
      </c>
      <c r="F61" s="16"/>
      <c r="G61" s="17"/>
      <c r="H61" s="17"/>
      <c r="I61" s="46">
        <f>E61+F61+G61+H61</f>
        <v>-10912.3</v>
      </c>
      <c r="J61" s="47"/>
      <c r="K61" s="47"/>
      <c r="L61" s="47"/>
      <c r="M61" s="47"/>
      <c r="N61" s="48">
        <f>IF(IF(D61="",0,D61)=0,0,(IF(D61&gt;0,IF(I61&gt;D61,0,D61-I61),IF(I61&gt;D61,D61-I61,0))))</f>
        <v>0</v>
      </c>
    </row>
    <row r="62" spans="1:14" ht="24" x14ac:dyDescent="0.25">
      <c r="A62" s="96" t="s">
        <v>126</v>
      </c>
      <c r="B62" s="97" t="s">
        <v>45</v>
      </c>
      <c r="C62" s="38"/>
      <c r="D62" s="39">
        <v>0</v>
      </c>
      <c r="E62" s="39">
        <v>0</v>
      </c>
      <c r="F62" s="39">
        <v>0</v>
      </c>
      <c r="G62" s="40">
        <v>0</v>
      </c>
      <c r="H62" s="40">
        <v>0</v>
      </c>
      <c r="I62" s="40">
        <v>0</v>
      </c>
      <c r="J62" s="41"/>
      <c r="K62" s="41"/>
      <c r="L62" s="41"/>
      <c r="M62" s="41"/>
      <c r="N62" s="98">
        <v>0</v>
      </c>
    </row>
    <row r="63" spans="1:14" x14ac:dyDescent="0.25">
      <c r="A63" s="267"/>
      <c r="B63" s="268"/>
      <c r="C63" s="269"/>
      <c r="D63" s="270"/>
      <c r="E63" s="270"/>
      <c r="F63" s="270"/>
      <c r="G63" s="271"/>
      <c r="H63" s="271"/>
      <c r="I63" s="272">
        <f>E63+F63+G63+H63</f>
        <v>0</v>
      </c>
      <c r="J63" s="273"/>
      <c r="K63" s="273"/>
      <c r="L63" s="273"/>
      <c r="M63" s="273"/>
      <c r="N63" s="274">
        <f>IF(IF(D63="",0,D63)=0,0,(IF(D63&gt;0,IF(I63&gt;D63,0,D63-I63),IF(I63&gt;D63,D63-I63,0))))</f>
        <v>0</v>
      </c>
    </row>
    <row r="64" spans="1:14" hidden="1" x14ac:dyDescent="0.25">
      <c r="A64" s="275"/>
      <c r="B64" s="276"/>
      <c r="C64" s="277"/>
      <c r="D64" s="278"/>
      <c r="E64" s="278"/>
      <c r="F64" s="278"/>
      <c r="G64" s="279"/>
      <c r="H64" s="279"/>
      <c r="I64" s="279"/>
      <c r="J64" s="280"/>
      <c r="K64" s="280"/>
      <c r="L64" s="280"/>
      <c r="M64" s="280"/>
      <c r="N64" s="281"/>
    </row>
    <row r="65" spans="1:14" ht="18" hidden="1" customHeight="1" thickBot="1" x14ac:dyDescent="0.3">
      <c r="A65" s="101"/>
      <c r="B65" s="212"/>
      <c r="C65" s="213"/>
      <c r="D65" s="214"/>
      <c r="E65" s="214"/>
      <c r="F65" s="214"/>
      <c r="G65" s="215"/>
      <c r="H65" s="215"/>
      <c r="I65" s="215"/>
      <c r="J65" s="129"/>
      <c r="K65" s="129"/>
      <c r="L65" s="129"/>
      <c r="M65" s="129"/>
      <c r="N65" s="216"/>
    </row>
    <row r="66" spans="1:14" ht="15" customHeight="1" x14ac:dyDescent="0.25">
      <c r="A66" s="63"/>
      <c r="B66" s="131"/>
      <c r="C66" s="131"/>
      <c r="D66" s="132"/>
      <c r="E66" s="133"/>
      <c r="F66" s="133"/>
      <c r="G66" s="133"/>
      <c r="H66" s="133"/>
      <c r="I66" s="133"/>
      <c r="J66" s="134"/>
      <c r="K66" s="134"/>
      <c r="L66" s="134"/>
      <c r="M66" s="134"/>
      <c r="N66" s="90" t="s">
        <v>118</v>
      </c>
    </row>
    <row r="67" spans="1:14" ht="15" customHeight="1" x14ac:dyDescent="0.25">
      <c r="A67" s="229" t="s">
        <v>120</v>
      </c>
      <c r="B67" s="230" t="s">
        <v>66</v>
      </c>
      <c r="C67" s="230" t="s">
        <v>67</v>
      </c>
      <c r="D67" s="221" t="s">
        <v>68</v>
      </c>
      <c r="E67" s="222" t="s">
        <v>21</v>
      </c>
      <c r="F67" s="222"/>
      <c r="G67" s="222"/>
      <c r="H67" s="222"/>
      <c r="I67" s="222"/>
      <c r="J67" s="211"/>
      <c r="K67" s="211"/>
      <c r="L67" s="211"/>
      <c r="M67" s="211"/>
      <c r="N67" s="211" t="s">
        <v>22</v>
      </c>
    </row>
    <row r="68" spans="1:14" ht="15" customHeight="1" x14ac:dyDescent="0.25">
      <c r="A68" s="229"/>
      <c r="B68" s="231"/>
      <c r="C68" s="231"/>
      <c r="D68" s="221"/>
      <c r="E68" s="221" t="s">
        <v>69</v>
      </c>
      <c r="F68" s="221" t="s">
        <v>70</v>
      </c>
      <c r="G68" s="221" t="s">
        <v>71</v>
      </c>
      <c r="H68" s="221" t="s">
        <v>72</v>
      </c>
      <c r="I68" s="222" t="s">
        <v>23</v>
      </c>
      <c r="J68" s="211"/>
      <c r="K68" s="211"/>
      <c r="L68" s="211"/>
      <c r="M68" s="211"/>
      <c r="N68" s="223" t="s">
        <v>73</v>
      </c>
    </row>
    <row r="69" spans="1:14" ht="15" customHeight="1" x14ac:dyDescent="0.25">
      <c r="A69" s="229"/>
      <c r="B69" s="231"/>
      <c r="C69" s="231"/>
      <c r="D69" s="221"/>
      <c r="E69" s="221"/>
      <c r="F69" s="221"/>
      <c r="G69" s="221"/>
      <c r="H69" s="221"/>
      <c r="I69" s="222"/>
      <c r="J69" s="211"/>
      <c r="K69" s="211"/>
      <c r="L69" s="211"/>
      <c r="M69" s="211"/>
      <c r="N69" s="223"/>
    </row>
    <row r="70" spans="1:14" ht="15" customHeight="1" thickBot="1" x14ac:dyDescent="0.3">
      <c r="A70" s="210">
        <v>1</v>
      </c>
      <c r="B70" s="32">
        <v>2</v>
      </c>
      <c r="C70" s="32">
        <v>3</v>
      </c>
      <c r="D70" s="33" t="s">
        <v>24</v>
      </c>
      <c r="E70" s="34" t="s">
        <v>25</v>
      </c>
      <c r="F70" s="33" t="s">
        <v>26</v>
      </c>
      <c r="G70" s="33" t="s">
        <v>27</v>
      </c>
      <c r="H70" s="33" t="s">
        <v>28</v>
      </c>
      <c r="I70" s="33" t="s">
        <v>29</v>
      </c>
      <c r="J70" s="35"/>
      <c r="K70" s="35"/>
      <c r="L70" s="35"/>
      <c r="M70" s="35"/>
      <c r="N70" s="35" t="s">
        <v>30</v>
      </c>
    </row>
    <row r="71" spans="1:14" x14ac:dyDescent="0.25">
      <c r="A71" s="110" t="s">
        <v>46</v>
      </c>
      <c r="B71" s="109" t="s">
        <v>47</v>
      </c>
      <c r="C71" s="38" t="s">
        <v>96</v>
      </c>
      <c r="D71" s="16"/>
      <c r="E71" s="39">
        <f>E72+E73</f>
        <v>-4379587.01</v>
      </c>
      <c r="F71" s="39">
        <f>F72+F73</f>
        <v>0</v>
      </c>
      <c r="G71" s="39">
        <f>G72+G73</f>
        <v>0</v>
      </c>
      <c r="H71" s="39">
        <f>H72+H73</f>
        <v>0</v>
      </c>
      <c r="I71" s="39">
        <f>I72+I73</f>
        <v>-4379587.01</v>
      </c>
      <c r="J71" s="47"/>
      <c r="K71" s="47"/>
      <c r="L71" s="47"/>
      <c r="M71" s="47"/>
      <c r="N71" s="111">
        <f>IF(IF(D71="",0,D71)=0,0,(IF(D71&gt;0,IF(I71&gt;D71,0,D71-I71),IF(I71&gt;D71,D71-I71,0))))</f>
        <v>0</v>
      </c>
    </row>
    <row r="72" spans="1:14" x14ac:dyDescent="0.25">
      <c r="A72" s="108" t="s">
        <v>127</v>
      </c>
      <c r="B72" s="109" t="s">
        <v>48</v>
      </c>
      <c r="C72" s="38" t="s">
        <v>41</v>
      </c>
      <c r="D72" s="20"/>
      <c r="E72" s="16">
        <v>-29708841.940000001</v>
      </c>
      <c r="F72" s="16"/>
      <c r="G72" s="17">
        <v>-400</v>
      </c>
      <c r="H72" s="220"/>
      <c r="I72" s="46">
        <f>E72+F72+G72+H72</f>
        <v>-29709241.940000001</v>
      </c>
      <c r="J72" s="71"/>
      <c r="K72" s="71"/>
      <c r="L72" s="71"/>
      <c r="M72" s="71"/>
      <c r="N72" s="112" t="s">
        <v>34</v>
      </c>
    </row>
    <row r="73" spans="1:14" x14ac:dyDescent="0.25">
      <c r="A73" s="108" t="s">
        <v>128</v>
      </c>
      <c r="B73" s="109" t="s">
        <v>49</v>
      </c>
      <c r="C73" s="38" t="s">
        <v>44</v>
      </c>
      <c r="D73" s="20"/>
      <c r="E73" s="16">
        <v>25329254.93</v>
      </c>
      <c r="F73" s="16"/>
      <c r="G73" s="17">
        <v>400</v>
      </c>
      <c r="H73" s="220"/>
      <c r="I73" s="46">
        <f>E73+F73+G73+H73</f>
        <v>25329654.93</v>
      </c>
      <c r="J73" s="71"/>
      <c r="K73" s="71"/>
      <c r="L73" s="71"/>
      <c r="M73" s="71"/>
      <c r="N73" s="112" t="s">
        <v>34</v>
      </c>
    </row>
    <row r="74" spans="1:14" ht="48.75" x14ac:dyDescent="0.25">
      <c r="A74" s="110" t="s">
        <v>129</v>
      </c>
      <c r="B74" s="109" t="s">
        <v>50</v>
      </c>
      <c r="C74" s="113" t="s">
        <v>96</v>
      </c>
      <c r="D74" s="182">
        <f t="shared" ref="D74:I74" si="1">D75+D76</f>
        <v>0</v>
      </c>
      <c r="E74" s="182">
        <f t="shared" si="1"/>
        <v>0</v>
      </c>
      <c r="F74" s="182">
        <f t="shared" si="1"/>
        <v>0</v>
      </c>
      <c r="G74" s="182">
        <f t="shared" si="1"/>
        <v>0</v>
      </c>
      <c r="H74" s="182">
        <f t="shared" si="1"/>
        <v>0</v>
      </c>
      <c r="I74" s="182">
        <f t="shared" si="1"/>
        <v>0</v>
      </c>
      <c r="J74" s="115"/>
      <c r="K74" s="115"/>
      <c r="L74" s="115"/>
      <c r="M74" s="115"/>
      <c r="N74" s="111">
        <f>IF(IF(D74="",0,D74)=0,0,(IF(D74&gt;0,IF(I74&gt;D74,0,D74-I74),IF(I74&gt;D74,D74-I74,0))))</f>
        <v>0</v>
      </c>
    </row>
    <row r="75" spans="1:14" ht="15" customHeight="1" x14ac:dyDescent="0.25">
      <c r="A75" s="108" t="s">
        <v>140</v>
      </c>
      <c r="B75" s="97" t="s">
        <v>52</v>
      </c>
      <c r="C75" s="116" t="s">
        <v>41</v>
      </c>
      <c r="D75" s="117"/>
      <c r="E75" s="184"/>
      <c r="F75" s="185"/>
      <c r="G75" s="184"/>
      <c r="H75" s="117"/>
      <c r="I75" s="46">
        <f>E75+F75+G75+H75</f>
        <v>0</v>
      </c>
      <c r="J75" s="118"/>
      <c r="K75" s="118"/>
      <c r="L75" s="118"/>
      <c r="M75" s="118"/>
      <c r="N75" s="119" t="s">
        <v>34</v>
      </c>
    </row>
    <row r="76" spans="1:14" ht="15" customHeight="1" x14ac:dyDescent="0.25">
      <c r="A76" s="108" t="s">
        <v>141</v>
      </c>
      <c r="B76" s="109" t="s">
        <v>53</v>
      </c>
      <c r="C76" s="120" t="s">
        <v>44</v>
      </c>
      <c r="D76" s="121"/>
      <c r="E76" s="186"/>
      <c r="F76" s="187"/>
      <c r="G76" s="186"/>
      <c r="H76" s="121"/>
      <c r="I76" s="46">
        <f>E76+F76+G76+H76</f>
        <v>0</v>
      </c>
      <c r="J76" s="122"/>
      <c r="K76" s="122"/>
      <c r="L76" s="122"/>
      <c r="M76" s="122"/>
      <c r="N76" s="112" t="s">
        <v>34</v>
      </c>
    </row>
    <row r="77" spans="1:14" ht="48.75" x14ac:dyDescent="0.25">
      <c r="A77" s="110" t="s">
        <v>130</v>
      </c>
      <c r="B77" s="109" t="s">
        <v>54</v>
      </c>
      <c r="C77" s="113" t="s">
        <v>96</v>
      </c>
      <c r="D77" s="182">
        <f>D78+D79</f>
        <v>0</v>
      </c>
      <c r="E77" s="182">
        <f>E78+E79</f>
        <v>0</v>
      </c>
      <c r="F77" s="182">
        <f>F78+F79</f>
        <v>0</v>
      </c>
      <c r="G77" s="121">
        <v>0</v>
      </c>
      <c r="H77" s="121">
        <v>0</v>
      </c>
      <c r="I77" s="182">
        <f>I78+I79</f>
        <v>0</v>
      </c>
      <c r="J77" s="123"/>
      <c r="K77" s="123"/>
      <c r="L77" s="123"/>
      <c r="M77" s="199"/>
      <c r="N77" s="183">
        <f>N78+N79</f>
        <v>0</v>
      </c>
    </row>
    <row r="78" spans="1:14" ht="23.25" x14ac:dyDescent="0.25">
      <c r="A78" s="108" t="s">
        <v>131</v>
      </c>
      <c r="B78" s="97" t="s">
        <v>55</v>
      </c>
      <c r="C78" s="116"/>
      <c r="D78" s="184"/>
      <c r="E78" s="184"/>
      <c r="F78" s="185"/>
      <c r="G78" s="117"/>
      <c r="H78" s="117"/>
      <c r="I78" s="46">
        <f>E78+F78+G78+H78</f>
        <v>0</v>
      </c>
      <c r="J78" s="124"/>
      <c r="K78" s="124"/>
      <c r="L78" s="124"/>
      <c r="M78" s="217"/>
      <c r="N78" s="111">
        <f>IF(IF(D78="",0,D78)=0,0,(IF(D78&gt;0,IF(I78&gt;D78,0,D78-I78),IF(I78&gt;D78,D78-I78,0))))</f>
        <v>0</v>
      </c>
    </row>
    <row r="79" spans="1:14" ht="24" thickBot="1" x14ac:dyDescent="0.3">
      <c r="A79" s="108" t="s">
        <v>132</v>
      </c>
      <c r="B79" s="125" t="s">
        <v>56</v>
      </c>
      <c r="C79" s="126"/>
      <c r="D79" s="188"/>
      <c r="E79" s="188"/>
      <c r="F79" s="189"/>
      <c r="G79" s="127"/>
      <c r="H79" s="127"/>
      <c r="I79" s="128">
        <f>E79+F79+G79+H79</f>
        <v>0</v>
      </c>
      <c r="J79" s="129"/>
      <c r="K79" s="129"/>
      <c r="L79" s="129"/>
      <c r="M79" s="200"/>
      <c r="N79" s="130">
        <f>IF(IF(D79="",0,D79)=0,0,(IF(D79&gt;0,IF(I79&gt;D79,0,D79-I79),IF(I79&gt;D79,D79-I79,0))))</f>
        <v>0</v>
      </c>
    </row>
    <row r="80" spans="1:14" ht="48.75" x14ac:dyDescent="0.25">
      <c r="A80" s="110" t="s">
        <v>133</v>
      </c>
      <c r="B80" s="37" t="s">
        <v>57</v>
      </c>
      <c r="C80" s="113" t="s">
        <v>96</v>
      </c>
      <c r="D80" s="104">
        <f t="shared" ref="D80:I80" si="2">D81+D82</f>
        <v>0</v>
      </c>
      <c r="E80" s="104">
        <f t="shared" si="2"/>
        <v>0</v>
      </c>
      <c r="F80" s="104">
        <f t="shared" si="2"/>
        <v>0</v>
      </c>
      <c r="G80" s="104">
        <f t="shared" si="2"/>
        <v>0</v>
      </c>
      <c r="H80" s="104">
        <f t="shared" si="2"/>
        <v>0</v>
      </c>
      <c r="I80" s="104">
        <f t="shared" si="2"/>
        <v>0</v>
      </c>
      <c r="J80" s="123"/>
      <c r="K80" s="123"/>
      <c r="L80" s="123"/>
      <c r="M80" s="41"/>
      <c r="N80" s="42">
        <f>N81+N82</f>
        <v>0</v>
      </c>
    </row>
    <row r="81" spans="1:14" ht="34.5" x14ac:dyDescent="0.25">
      <c r="A81" s="108" t="s">
        <v>134</v>
      </c>
      <c r="B81" s="97" t="s">
        <v>58</v>
      </c>
      <c r="C81" s="116"/>
      <c r="D81" s="184"/>
      <c r="E81" s="184"/>
      <c r="F81" s="185"/>
      <c r="G81" s="184"/>
      <c r="H81" s="184"/>
      <c r="I81" s="135">
        <f>E81+F81+G81+H81</f>
        <v>0</v>
      </c>
      <c r="J81" s="124"/>
      <c r="K81" s="124"/>
      <c r="L81" s="124"/>
      <c r="M81" s="124"/>
      <c r="N81" s="111">
        <f>IF(IF(D81="",0,D81)=0,0,(IF(D81&gt;0,IF(I81&gt;D81,0,D81-I81),IF(I81&gt;D81,D81-I81,0))))</f>
        <v>0</v>
      </c>
    </row>
    <row r="82" spans="1:14" ht="35.25" thickBot="1" x14ac:dyDescent="0.3">
      <c r="A82" s="136" t="s">
        <v>135</v>
      </c>
      <c r="B82" s="125" t="s">
        <v>59</v>
      </c>
      <c r="C82" s="126"/>
      <c r="D82" s="188"/>
      <c r="E82" s="188"/>
      <c r="F82" s="189"/>
      <c r="G82" s="188"/>
      <c r="H82" s="188"/>
      <c r="I82" s="128">
        <f>E82+F82+G82+H82</f>
        <v>0</v>
      </c>
      <c r="J82" s="129"/>
      <c r="K82" s="129"/>
      <c r="L82" s="129"/>
      <c r="M82" s="129"/>
      <c r="N82" s="137">
        <f>IF(IF(D82="",0,D82)=0,0,(IF(D82&gt;0,IF(I82&gt;D82,0,D82-I82),IF(I82&gt;D82,D82-I82,0))))</f>
        <v>0</v>
      </c>
    </row>
    <row r="83" spans="1:14" x14ac:dyDescent="0.25">
      <c r="A83" s="228"/>
      <c r="B83" s="228"/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</row>
    <row r="84" spans="1:14" x14ac:dyDescent="0.25">
      <c r="A84" s="138"/>
      <c r="B84" s="225" t="s">
        <v>75</v>
      </c>
      <c r="C84" s="225"/>
      <c r="D84" s="225"/>
      <c r="E84" s="225"/>
      <c r="F84" s="225"/>
      <c r="G84" s="225"/>
      <c r="H84" s="225"/>
      <c r="I84" s="225"/>
      <c r="J84" s="140"/>
      <c r="K84" s="140"/>
      <c r="L84" s="140"/>
      <c r="M84" s="140"/>
      <c r="N84" s="139"/>
    </row>
    <row r="85" spans="1:14" x14ac:dyDescent="0.25">
      <c r="A85" s="138"/>
      <c r="B85" s="209"/>
      <c r="C85" s="209"/>
      <c r="D85" s="209"/>
      <c r="E85" s="209"/>
      <c r="F85" s="209"/>
      <c r="G85" s="209"/>
      <c r="H85" s="224" t="s">
        <v>138</v>
      </c>
      <c r="I85" s="224"/>
      <c r="J85" s="140"/>
      <c r="K85" s="140"/>
      <c r="L85" s="140"/>
      <c r="M85" s="140"/>
      <c r="N85" s="139"/>
    </row>
    <row r="86" spans="1:14" x14ac:dyDescent="0.25">
      <c r="A86" s="229" t="s">
        <v>117</v>
      </c>
      <c r="B86" s="230" t="s">
        <v>76</v>
      </c>
      <c r="C86" s="230" t="s">
        <v>77</v>
      </c>
      <c r="D86" s="222" t="s">
        <v>60</v>
      </c>
      <c r="E86" s="222"/>
      <c r="F86" s="222"/>
      <c r="G86" s="222"/>
      <c r="H86" s="222"/>
      <c r="I86" s="251"/>
      <c r="J86" s="141"/>
      <c r="K86" s="141"/>
      <c r="L86" s="141"/>
      <c r="M86" s="141"/>
      <c r="N86" s="139"/>
    </row>
    <row r="87" spans="1:14" x14ac:dyDescent="0.25">
      <c r="A87" s="229"/>
      <c r="B87" s="231"/>
      <c r="C87" s="230"/>
      <c r="D87" s="221" t="s">
        <v>78</v>
      </c>
      <c r="E87" s="221" t="s">
        <v>79</v>
      </c>
      <c r="F87" s="221" t="s">
        <v>80</v>
      </c>
      <c r="G87" s="221" t="s">
        <v>72</v>
      </c>
      <c r="H87" s="222" t="s">
        <v>23</v>
      </c>
      <c r="I87" s="251"/>
      <c r="J87" s="141"/>
      <c r="K87" s="141"/>
      <c r="L87" s="141"/>
      <c r="M87" s="141"/>
      <c r="N87" s="139"/>
    </row>
    <row r="88" spans="1:14" x14ac:dyDescent="0.25">
      <c r="A88" s="229"/>
      <c r="B88" s="231"/>
      <c r="C88" s="230"/>
      <c r="D88" s="221"/>
      <c r="E88" s="221"/>
      <c r="F88" s="221"/>
      <c r="G88" s="221"/>
      <c r="H88" s="222"/>
      <c r="I88" s="251"/>
      <c r="J88" s="141"/>
      <c r="K88" s="141"/>
      <c r="L88" s="141"/>
      <c r="M88" s="141"/>
      <c r="N88" s="139"/>
    </row>
    <row r="89" spans="1:14" x14ac:dyDescent="0.25">
      <c r="A89" s="229"/>
      <c r="B89" s="231"/>
      <c r="C89" s="230"/>
      <c r="D89" s="221"/>
      <c r="E89" s="221"/>
      <c r="F89" s="221"/>
      <c r="G89" s="221"/>
      <c r="H89" s="222"/>
      <c r="I89" s="251"/>
      <c r="J89" s="141"/>
      <c r="K89" s="141"/>
      <c r="L89" s="141"/>
      <c r="M89" s="141"/>
      <c r="N89" s="139"/>
    </row>
    <row r="90" spans="1:14" ht="15.75" thickBot="1" x14ac:dyDescent="0.3">
      <c r="A90" s="31">
        <v>1</v>
      </c>
      <c r="B90" s="32">
        <v>2</v>
      </c>
      <c r="C90" s="32">
        <v>3</v>
      </c>
      <c r="D90" s="34" t="s">
        <v>24</v>
      </c>
      <c r="E90" s="34" t="s">
        <v>25</v>
      </c>
      <c r="F90" s="33" t="s">
        <v>26</v>
      </c>
      <c r="G90" s="33" t="s">
        <v>27</v>
      </c>
      <c r="H90" s="243" t="s">
        <v>28</v>
      </c>
      <c r="I90" s="244"/>
      <c r="J90" s="141"/>
      <c r="K90" s="141"/>
      <c r="L90" s="141"/>
      <c r="M90" s="141"/>
      <c r="N90" s="139"/>
    </row>
    <row r="91" spans="1:14" ht="48" x14ac:dyDescent="0.25">
      <c r="A91" s="142" t="s">
        <v>136</v>
      </c>
      <c r="B91" s="37" t="s">
        <v>61</v>
      </c>
      <c r="C91" s="68" t="s">
        <v>34</v>
      </c>
      <c r="D91" s="69">
        <v>10912.3</v>
      </c>
      <c r="E91" s="143">
        <v>0</v>
      </c>
      <c r="F91" s="69">
        <v>0</v>
      </c>
      <c r="G91" s="69">
        <v>0</v>
      </c>
      <c r="H91" s="245">
        <v>10912.3</v>
      </c>
      <c r="I91" s="246"/>
      <c r="J91" s="139"/>
      <c r="K91" s="139"/>
      <c r="L91" s="139"/>
      <c r="M91" s="139"/>
      <c r="N91" s="139"/>
    </row>
    <row r="92" spans="1:14" x14ac:dyDescent="0.25">
      <c r="A92" s="144" t="s">
        <v>153</v>
      </c>
      <c r="B92" s="145"/>
      <c r="C92" s="15" t="s">
        <v>152</v>
      </c>
      <c r="D92" s="19">
        <v>10912.3</v>
      </c>
      <c r="E92" s="17"/>
      <c r="F92" s="19"/>
      <c r="G92" s="17"/>
      <c r="H92" s="247">
        <f>D92+E92+F92+G92</f>
        <v>10912.3</v>
      </c>
      <c r="I92" s="248"/>
      <c r="J92" s="139" t="s">
        <v>152</v>
      </c>
      <c r="K92" s="139"/>
      <c r="L92" s="139"/>
      <c r="M92" s="139"/>
      <c r="N92" s="139"/>
    </row>
    <row r="93" spans="1:14" hidden="1" x14ac:dyDescent="0.25">
      <c r="A93" s="146"/>
      <c r="B93" s="147"/>
      <c r="C93" s="148"/>
      <c r="D93" s="149"/>
      <c r="E93" s="114"/>
      <c r="F93" s="149"/>
      <c r="G93" s="114"/>
      <c r="H93" s="149"/>
      <c r="I93" s="150"/>
      <c r="J93" s="139"/>
      <c r="K93" s="139"/>
      <c r="L93" s="139"/>
      <c r="M93" s="139"/>
      <c r="N93" s="139"/>
    </row>
    <row r="94" spans="1:14" ht="24" x14ac:dyDescent="0.25">
      <c r="A94" s="151" t="s">
        <v>137</v>
      </c>
      <c r="B94" s="109" t="s">
        <v>62</v>
      </c>
      <c r="C94" s="113" t="s">
        <v>34</v>
      </c>
      <c r="D94" s="104">
        <v>10912.3</v>
      </c>
      <c r="E94" s="104">
        <v>0</v>
      </c>
      <c r="F94" s="104">
        <v>0</v>
      </c>
      <c r="G94" s="104">
        <v>0</v>
      </c>
      <c r="H94" s="249">
        <v>10912.3</v>
      </c>
      <c r="I94" s="250"/>
      <c r="J94" s="139"/>
      <c r="K94" s="139"/>
      <c r="L94" s="139"/>
      <c r="M94" s="139"/>
      <c r="N94" s="139"/>
    </row>
    <row r="95" spans="1:14" ht="34.5" x14ac:dyDescent="0.25">
      <c r="A95" s="99" t="s">
        <v>151</v>
      </c>
      <c r="B95" s="145"/>
      <c r="C95" s="15" t="s">
        <v>150</v>
      </c>
      <c r="D95" s="19">
        <v>10912.3</v>
      </c>
      <c r="E95" s="17"/>
      <c r="F95" s="19"/>
      <c r="G95" s="17"/>
      <c r="H95" s="259">
        <f>D95+E95+F95+G95</f>
        <v>10912.3</v>
      </c>
      <c r="I95" s="260"/>
      <c r="J95" s="139" t="s">
        <v>150</v>
      </c>
      <c r="K95" s="139"/>
      <c r="L95" s="139"/>
      <c r="M95" s="139"/>
      <c r="N95" s="139"/>
    </row>
    <row r="96" spans="1:14" ht="0.75" customHeight="1" thickBot="1" x14ac:dyDescent="0.3">
      <c r="A96" s="146"/>
      <c r="B96" s="152"/>
      <c r="C96" s="153"/>
      <c r="D96" s="154"/>
      <c r="E96" s="155"/>
      <c r="F96" s="154" t="s">
        <v>51</v>
      </c>
      <c r="G96" s="155"/>
      <c r="H96" s="261"/>
      <c r="I96" s="262"/>
      <c r="J96" s="139"/>
      <c r="K96" s="139"/>
      <c r="L96" s="139"/>
      <c r="M96" s="139"/>
      <c r="N96" s="139"/>
    </row>
    <row r="97" spans="1:14" x14ac:dyDescent="0.25">
      <c r="A97" s="228"/>
      <c r="B97" s="228"/>
      <c r="C97" s="228"/>
      <c r="D97" s="228"/>
      <c r="E97" s="228"/>
      <c r="F97" s="228"/>
      <c r="G97" s="228"/>
      <c r="H97" s="228"/>
      <c r="I97" s="228"/>
      <c r="J97" s="139"/>
      <c r="K97" s="139"/>
      <c r="L97" s="139"/>
      <c r="M97" s="139"/>
      <c r="N97" s="139"/>
    </row>
    <row r="98" spans="1:14" ht="15" customHeight="1" x14ac:dyDescent="0.25">
      <c r="A98" s="156"/>
      <c r="B98" s="157"/>
      <c r="C98" s="157"/>
      <c r="D98" s="158"/>
      <c r="E98" s="235" t="s">
        <v>91</v>
      </c>
      <c r="F98" s="235"/>
      <c r="G98" s="235"/>
      <c r="H98" s="158"/>
      <c r="I98" s="158"/>
      <c r="J98" s="158"/>
      <c r="K98" s="158"/>
      <c r="L98" s="158"/>
      <c r="M98" s="158"/>
      <c r="N98" s="139"/>
    </row>
    <row r="99" spans="1:14" x14ac:dyDescent="0.25">
      <c r="A99" s="159" t="s">
        <v>92</v>
      </c>
      <c r="B99" s="233" t="s">
        <v>142</v>
      </c>
      <c r="C99" s="233"/>
      <c r="D99" s="233"/>
      <c r="E99" s="235"/>
      <c r="F99" s="235"/>
      <c r="G99" s="235"/>
      <c r="H99" s="237"/>
      <c r="I99" s="237"/>
      <c r="J99" s="160"/>
      <c r="K99" s="161"/>
      <c r="L99" s="161"/>
      <c r="M99" s="161"/>
      <c r="N99" s="161"/>
    </row>
    <row r="100" spans="1:14" x14ac:dyDescent="0.25">
      <c r="A100" s="162" t="s">
        <v>90</v>
      </c>
      <c r="B100" s="234" t="s">
        <v>81</v>
      </c>
      <c r="C100" s="234"/>
      <c r="D100" s="234"/>
      <c r="E100" s="61"/>
      <c r="F100" s="236" t="s">
        <v>83</v>
      </c>
      <c r="G100" s="236"/>
      <c r="H100" s="238" t="s">
        <v>81</v>
      </c>
      <c r="I100" s="238"/>
      <c r="J100" s="163"/>
      <c r="K100" s="164"/>
      <c r="L100" s="164"/>
      <c r="M100" s="164"/>
      <c r="N100" s="164"/>
    </row>
    <row r="101" spans="1:14" x14ac:dyDescent="0.25">
      <c r="A101" s="165" t="s">
        <v>93</v>
      </c>
      <c r="B101" s="232" t="s">
        <v>145</v>
      </c>
      <c r="C101" s="232"/>
      <c r="D101" s="232"/>
      <c r="E101" s="161"/>
      <c r="F101" s="166"/>
      <c r="G101" s="166"/>
      <c r="H101" s="166"/>
      <c r="I101" s="166"/>
      <c r="J101" s="166"/>
      <c r="K101" s="166"/>
      <c r="L101" s="166"/>
      <c r="M101" s="166"/>
      <c r="N101" s="167"/>
    </row>
    <row r="102" spans="1:14" x14ac:dyDescent="0.25">
      <c r="A102" s="162" t="s">
        <v>94</v>
      </c>
      <c r="B102" s="238" t="s">
        <v>95</v>
      </c>
      <c r="C102" s="238"/>
      <c r="D102" s="238"/>
      <c r="E102" s="164"/>
      <c r="F102" s="166"/>
      <c r="G102" s="239"/>
      <c r="H102" s="239"/>
      <c r="I102" s="239"/>
      <c r="J102" s="168"/>
      <c r="K102" s="168"/>
      <c r="L102" s="168"/>
      <c r="M102" s="168"/>
      <c r="N102" s="167"/>
    </row>
    <row r="103" spans="1:14" ht="16.5" customHeight="1" x14ac:dyDescent="0.25">
      <c r="A103" s="169"/>
      <c r="B103" s="169"/>
      <c r="C103" s="169"/>
      <c r="D103" s="242" t="s">
        <v>63</v>
      </c>
      <c r="E103" s="242"/>
      <c r="F103" s="170"/>
      <c r="G103" s="240"/>
      <c r="H103" s="240"/>
      <c r="I103" s="240"/>
      <c r="J103" s="168"/>
      <c r="K103" s="168"/>
      <c r="L103" s="168"/>
      <c r="M103" s="168"/>
      <c r="N103" s="171"/>
    </row>
    <row r="104" spans="1:14" x14ac:dyDescent="0.25">
      <c r="A104" s="169"/>
      <c r="B104" s="169"/>
      <c r="C104" s="169"/>
      <c r="D104" s="166"/>
      <c r="E104" s="166"/>
      <c r="F104" s="166"/>
      <c r="G104" s="238" t="s">
        <v>84</v>
      </c>
      <c r="H104" s="238"/>
      <c r="I104" s="238"/>
      <c r="J104" s="172"/>
      <c r="K104" s="172"/>
      <c r="L104" s="172"/>
      <c r="M104" s="172"/>
      <c r="N104" s="60"/>
    </row>
    <row r="105" spans="1:14" x14ac:dyDescent="0.25">
      <c r="A105" s="169"/>
      <c r="B105" s="169"/>
      <c r="C105" s="241" t="s">
        <v>82</v>
      </c>
      <c r="D105" s="241"/>
      <c r="E105" s="232"/>
      <c r="F105" s="232"/>
      <c r="G105" s="173"/>
      <c r="H105" s="232"/>
      <c r="I105" s="232"/>
      <c r="J105" s="172"/>
      <c r="K105" s="172"/>
      <c r="L105" s="172"/>
      <c r="M105" s="172"/>
      <c r="N105" s="60"/>
    </row>
    <row r="106" spans="1:14" x14ac:dyDescent="0.25">
      <c r="A106" s="169"/>
      <c r="B106" s="169"/>
      <c r="C106" s="241" t="s">
        <v>85</v>
      </c>
      <c r="D106" s="241"/>
      <c r="E106" s="174" t="s">
        <v>86</v>
      </c>
      <c r="F106" s="170"/>
      <c r="G106" s="175" t="s">
        <v>87</v>
      </c>
      <c r="H106" s="238" t="s">
        <v>81</v>
      </c>
      <c r="I106" s="238"/>
      <c r="J106" s="176"/>
      <c r="K106" s="194"/>
      <c r="L106" s="176"/>
      <c r="M106" s="194"/>
      <c r="N106" s="60"/>
    </row>
    <row r="107" spans="1:14" x14ac:dyDescent="0.25">
      <c r="A107" s="177" t="s">
        <v>88</v>
      </c>
      <c r="B107" s="232"/>
      <c r="C107" s="232"/>
      <c r="D107" s="232"/>
      <c r="E107" s="178"/>
      <c r="F107" s="232"/>
      <c r="G107" s="232"/>
      <c r="H107" s="232"/>
      <c r="I107" s="232"/>
      <c r="J107" s="172"/>
      <c r="K107" s="172"/>
      <c r="L107" s="172"/>
      <c r="M107" s="172"/>
      <c r="N107" s="60"/>
    </row>
    <row r="108" spans="1:14" x14ac:dyDescent="0.25">
      <c r="A108" s="179"/>
      <c r="B108" s="238" t="s">
        <v>86</v>
      </c>
      <c r="C108" s="238"/>
      <c r="D108" s="238"/>
      <c r="E108" s="180" t="s">
        <v>87</v>
      </c>
      <c r="F108" s="238" t="s">
        <v>81</v>
      </c>
      <c r="G108" s="238"/>
      <c r="H108" s="238" t="s">
        <v>89</v>
      </c>
      <c r="I108" s="238"/>
      <c r="J108" s="176"/>
      <c r="K108" s="194"/>
      <c r="L108" s="176"/>
      <c r="M108" s="194"/>
      <c r="N108" s="60"/>
    </row>
    <row r="109" spans="1:14" x14ac:dyDescent="0.25">
      <c r="A109" s="181" t="s">
        <v>64</v>
      </c>
      <c r="B109" s="181"/>
      <c r="C109" s="181"/>
      <c r="D109" s="62"/>
      <c r="E109" s="62"/>
      <c r="F109" s="181"/>
      <c r="G109" s="181"/>
      <c r="H109" s="60"/>
      <c r="I109" s="60"/>
      <c r="J109" s="60"/>
      <c r="K109" s="60"/>
      <c r="L109" s="60"/>
      <c r="M109" s="60"/>
      <c r="N109" s="60"/>
    </row>
    <row r="110" spans="1:14" x14ac:dyDescent="0.25">
      <c r="B110" s="7"/>
      <c r="C110" s="7"/>
      <c r="D110" s="10"/>
      <c r="E110" s="11"/>
      <c r="F110" s="11"/>
      <c r="G110" s="11"/>
      <c r="H110" s="12"/>
      <c r="I110" s="12"/>
      <c r="J110" s="12"/>
      <c r="K110" s="12"/>
      <c r="L110" s="12"/>
      <c r="M110" s="12"/>
      <c r="N110" s="9"/>
    </row>
    <row r="113" spans="1:6" x14ac:dyDescent="0.25">
      <c r="A113" s="10"/>
      <c r="D113" s="14"/>
      <c r="F113" s="13"/>
    </row>
  </sheetData>
  <mergeCells count="101">
    <mergeCell ref="H96:I96"/>
    <mergeCell ref="N15:N16"/>
    <mergeCell ref="B4:D4"/>
    <mergeCell ref="E4:F4"/>
    <mergeCell ref="G4:H4"/>
    <mergeCell ref="B10:H10"/>
    <mergeCell ref="B13:H13"/>
    <mergeCell ref="B6:H6"/>
    <mergeCell ref="H95:I95"/>
    <mergeCell ref="H92:I92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4:G25"/>
    <mergeCell ref="H24:H25"/>
    <mergeCell ref="I24:I25"/>
    <mergeCell ref="B14:B16"/>
    <mergeCell ref="C14:C16"/>
    <mergeCell ref="D14:D16"/>
    <mergeCell ref="E14:I14"/>
    <mergeCell ref="B22:I22"/>
    <mergeCell ref="D87:D89"/>
    <mergeCell ref="E87:E89"/>
    <mergeCell ref="F87:F89"/>
    <mergeCell ref="G87:G89"/>
    <mergeCell ref="H87:I89"/>
    <mergeCell ref="H51:H52"/>
    <mergeCell ref="I51:I52"/>
    <mergeCell ref="N51:N52"/>
    <mergeCell ref="N24:N25"/>
    <mergeCell ref="B49:I49"/>
    <mergeCell ref="B50:B52"/>
    <mergeCell ref="C50:C52"/>
    <mergeCell ref="D50:D52"/>
    <mergeCell ref="E50:I50"/>
    <mergeCell ref="E51:E52"/>
    <mergeCell ref="F51:F52"/>
    <mergeCell ref="G51:G52"/>
    <mergeCell ref="B23:B25"/>
    <mergeCell ref="C23:C25"/>
    <mergeCell ref="D23:D25"/>
    <mergeCell ref="E23:I23"/>
    <mergeCell ref="E24:E25"/>
    <mergeCell ref="F24:F25"/>
    <mergeCell ref="B102:D102"/>
    <mergeCell ref="B108:D108"/>
    <mergeCell ref="F108:G108"/>
    <mergeCell ref="H108:I108"/>
    <mergeCell ref="G102:I103"/>
    <mergeCell ref="C105:D105"/>
    <mergeCell ref="C106:D106"/>
    <mergeCell ref="B107:D107"/>
    <mergeCell ref="D103:E103"/>
    <mergeCell ref="G104:I104"/>
    <mergeCell ref="F107:G107"/>
    <mergeCell ref="H107:I107"/>
    <mergeCell ref="H105:I105"/>
    <mergeCell ref="E105:F105"/>
    <mergeCell ref="H106:I106"/>
    <mergeCell ref="A97:I97"/>
    <mergeCell ref="A83:N83"/>
    <mergeCell ref="A67:A69"/>
    <mergeCell ref="B67:B69"/>
    <mergeCell ref="C67:C69"/>
    <mergeCell ref="D67:D69"/>
    <mergeCell ref="E67:I67"/>
    <mergeCell ref="E68:E69"/>
    <mergeCell ref="B101:D101"/>
    <mergeCell ref="B99:D99"/>
    <mergeCell ref="B100:D100"/>
    <mergeCell ref="E98:G99"/>
    <mergeCell ref="F100:G100"/>
    <mergeCell ref="H99:I99"/>
    <mergeCell ref="H100:I100"/>
    <mergeCell ref="H90:I90"/>
    <mergeCell ref="H91:I91"/>
    <mergeCell ref="H94:I94"/>
    <mergeCell ref="A86:A89"/>
    <mergeCell ref="B86:B89"/>
    <mergeCell ref="C86:C89"/>
    <mergeCell ref="D86:I86"/>
    <mergeCell ref="F68:F69"/>
    <mergeCell ref="G68:G69"/>
    <mergeCell ref="H68:H69"/>
    <mergeCell ref="I68:I69"/>
    <mergeCell ref="N68:N69"/>
    <mergeCell ref="H85:I85"/>
    <mergeCell ref="B84:I84"/>
    <mergeCell ref="A21:N21"/>
    <mergeCell ref="A48:N48"/>
    <mergeCell ref="A50:A52"/>
    <mergeCell ref="A23:A25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7" max="16383" man="1"/>
    <brk id="65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2017-10-05T04:47:13Z</dcterms:modified>
</cp:coreProperties>
</file>